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事務長\Desktop\情報開示\"/>
    </mc:Choice>
  </mc:AlternateContent>
  <bookViews>
    <workbookView xWindow="0" yWindow="0" windowWidth="20490" windowHeight="7770"/>
  </bookViews>
  <sheets>
    <sheet name="【様式3－1】貸借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H61" i="1" s="1"/>
  <c r="D59" i="1"/>
  <c r="D58" i="1"/>
  <c r="D57" i="1"/>
  <c r="D56" i="1"/>
  <c r="D55" i="1"/>
  <c r="D54" i="1"/>
  <c r="D53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D45" i="1"/>
  <c r="D44" i="1"/>
  <c r="D43" i="1"/>
  <c r="D42" i="1"/>
  <c r="H41" i="1"/>
  <c r="D41" i="1"/>
  <c r="H40" i="1"/>
  <c r="D40" i="1"/>
  <c r="B40" i="1"/>
  <c r="H39" i="1"/>
  <c r="H38" i="1"/>
  <c r="D38" i="1"/>
  <c r="H37" i="1"/>
  <c r="D37" i="1"/>
  <c r="H36" i="1"/>
  <c r="D36" i="1"/>
  <c r="H35" i="1"/>
  <c r="D35" i="1"/>
  <c r="H34" i="1"/>
  <c r="D34" i="1"/>
  <c r="B34" i="1"/>
  <c r="F33" i="1"/>
  <c r="H33" i="1" s="1"/>
  <c r="D33" i="1"/>
  <c r="B33" i="1"/>
  <c r="D30" i="1"/>
  <c r="D29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F9" i="1"/>
  <c r="F44" i="1" s="1"/>
  <c r="B9" i="1"/>
  <c r="D9" i="1" s="1"/>
  <c r="F62" i="1" l="1"/>
  <c r="H62" i="1" s="1"/>
  <c r="H44" i="1"/>
  <c r="B62" i="1"/>
  <c r="D62" i="1" s="1"/>
  <c r="H9" i="1"/>
</calcChain>
</file>

<file path=xl/sharedStrings.xml><?xml version="1.0" encoding="utf-8"?>
<sst xmlns="http://schemas.openxmlformats.org/spreadsheetml/2006/main" count="104" uniqueCount="97">
  <si>
    <t>第3号の1様式</t>
    <rPh sb="0" eb="1">
      <t>ダイ</t>
    </rPh>
    <rPh sb="2" eb="3">
      <t>ゴウ</t>
    </rPh>
    <rPh sb="5" eb="7">
      <t>ヨウシキ</t>
    </rPh>
    <phoneticPr fontId="3"/>
  </si>
  <si>
    <t>貸　　　借　　　対　　　照　　　表</t>
    <phoneticPr fontId="3"/>
  </si>
  <si>
    <t>平成27年3月31日現在</t>
    <phoneticPr fontId="3"/>
  </si>
  <si>
    <t>（単位：円）</t>
    <phoneticPr fontId="3"/>
  </si>
  <si>
    <t>資　　産　　の　　部</t>
    <phoneticPr fontId="3"/>
  </si>
  <si>
    <t>負　　債　　の　　部</t>
    <phoneticPr fontId="3"/>
  </si>
  <si>
    <t>当年</t>
    <rPh sb="0" eb="2">
      <t>トウネン</t>
    </rPh>
    <phoneticPr fontId="3"/>
  </si>
  <si>
    <t>前年</t>
    <rPh sb="0" eb="2">
      <t>ゼンネン</t>
    </rPh>
    <phoneticPr fontId="3"/>
  </si>
  <si>
    <t>増減</t>
    <rPh sb="0" eb="2">
      <t>ゾウゲン</t>
    </rPh>
    <phoneticPr fontId="3"/>
  </si>
  <si>
    <t>度末</t>
    <rPh sb="0" eb="1">
      <t>ド</t>
    </rPh>
    <rPh sb="1" eb="2">
      <t>マツ</t>
    </rPh>
    <phoneticPr fontId="3"/>
  </si>
  <si>
    <t>流動資産</t>
    <phoneticPr fontId="3"/>
  </si>
  <si>
    <t>流動負債</t>
  </si>
  <si>
    <t>現金預金</t>
    <phoneticPr fontId="3"/>
  </si>
  <si>
    <t>短期運営資金借入金</t>
  </si>
  <si>
    <t>有価証券</t>
    <phoneticPr fontId="3"/>
  </si>
  <si>
    <t>事業未払金</t>
    <rPh sb="0" eb="2">
      <t>ジギョウ</t>
    </rPh>
    <rPh sb="2" eb="4">
      <t>ミハラ</t>
    </rPh>
    <rPh sb="4" eb="5">
      <t>キン</t>
    </rPh>
    <phoneticPr fontId="1"/>
  </si>
  <si>
    <t>事業未収金</t>
    <phoneticPr fontId="3"/>
  </si>
  <si>
    <t>その他の未払金</t>
    <rPh sb="2" eb="3">
      <t>タ</t>
    </rPh>
    <rPh sb="4" eb="6">
      <t>ミハラ</t>
    </rPh>
    <rPh sb="6" eb="7">
      <t>キン</t>
    </rPh>
    <phoneticPr fontId="3"/>
  </si>
  <si>
    <t>未収金</t>
  </si>
  <si>
    <t>支払手形</t>
    <rPh sb="0" eb="2">
      <t>シハライ</t>
    </rPh>
    <rPh sb="2" eb="4">
      <t>テガタ</t>
    </rPh>
    <phoneticPr fontId="1"/>
  </si>
  <si>
    <t>未収補助金</t>
    <rPh sb="0" eb="2">
      <t>ミシュウ</t>
    </rPh>
    <rPh sb="2" eb="5">
      <t>ホジョキン</t>
    </rPh>
    <phoneticPr fontId="3"/>
  </si>
  <si>
    <r>
      <t>役員</t>
    </r>
    <r>
      <rPr>
        <sz val="11"/>
        <color indexed="8"/>
        <rFont val="ＭＳ 明朝"/>
        <family val="1"/>
        <charset val="128"/>
      </rPr>
      <t>等短期借入金</t>
    </r>
    <rPh sb="0" eb="2">
      <t>ヤクイン</t>
    </rPh>
    <rPh sb="2" eb="3">
      <t>トウ</t>
    </rPh>
    <rPh sb="3" eb="5">
      <t>タンキ</t>
    </rPh>
    <rPh sb="5" eb="7">
      <t>カリイレ</t>
    </rPh>
    <rPh sb="7" eb="8">
      <t>キン</t>
    </rPh>
    <phoneticPr fontId="1"/>
  </si>
  <si>
    <t>未収収益</t>
    <phoneticPr fontId="3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</si>
  <si>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4">
      <t>カリイレ</t>
    </rPh>
    <rPh sb="14" eb="15">
      <t>キン</t>
    </rPh>
    <phoneticPr fontId="1"/>
  </si>
  <si>
    <t>受取手形</t>
    <phoneticPr fontId="3"/>
  </si>
  <si>
    <t>１年以内返済予定長期運営資金借入金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チョウキ</t>
    </rPh>
    <rPh sb="10" eb="12">
      <t>ウンエイ</t>
    </rPh>
    <rPh sb="12" eb="14">
      <t>シキン</t>
    </rPh>
    <rPh sb="14" eb="16">
      <t>カリイレ</t>
    </rPh>
    <rPh sb="16" eb="17">
      <t>キン</t>
    </rPh>
    <phoneticPr fontId="1"/>
  </si>
  <si>
    <t>貯蔵品</t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</si>
  <si>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1"/>
  </si>
  <si>
    <t>医薬品</t>
    <phoneticPr fontId="3"/>
  </si>
  <si>
    <t>１年以内返済予定役員等長期借入金</t>
    <rPh sb="1" eb="2">
      <t>ネン</t>
    </rPh>
    <rPh sb="2" eb="4">
      <t>イナイ</t>
    </rPh>
    <rPh sb="4" eb="6">
      <t>ヘンサイ</t>
    </rPh>
    <rPh sb="6" eb="8">
      <t>ヨテイ</t>
    </rPh>
    <rPh sb="8" eb="11">
      <t>ヤクイントウ</t>
    </rPh>
    <rPh sb="11" eb="13">
      <t>チョウキ</t>
    </rPh>
    <rPh sb="13" eb="15">
      <t>カリイレ</t>
    </rPh>
    <rPh sb="15" eb="16">
      <t>キン</t>
    </rPh>
    <phoneticPr fontId="1"/>
  </si>
  <si>
    <t>診療・療養費等材料</t>
    <rPh sb="3" eb="5">
      <t>リョウヨウ</t>
    </rPh>
    <rPh sb="5" eb="6">
      <t>ヒ</t>
    </rPh>
    <rPh sb="6" eb="7">
      <t>トウ</t>
    </rPh>
    <phoneticPr fontId="3"/>
  </si>
  <si>
    <r>
      <t>1年以内支払</t>
    </r>
    <r>
      <rPr>
        <sz val="10"/>
        <color indexed="8"/>
        <rFont val="ＭＳ 明朝"/>
        <family val="1"/>
        <charset val="128"/>
      </rPr>
      <t>予定長期未払金</t>
    </r>
    <rPh sb="1" eb="2">
      <t>ネン</t>
    </rPh>
    <rPh sb="2" eb="4">
      <t>イナイ</t>
    </rPh>
    <rPh sb="4" eb="6">
      <t>シハライ</t>
    </rPh>
    <rPh sb="6" eb="8">
      <t>ヨテイ</t>
    </rPh>
    <rPh sb="8" eb="10">
      <t>チョウキ</t>
    </rPh>
    <rPh sb="10" eb="11">
      <t>ミ</t>
    </rPh>
    <rPh sb="11" eb="12">
      <t>バラ</t>
    </rPh>
    <rPh sb="12" eb="13">
      <t>キン</t>
    </rPh>
    <phoneticPr fontId="1"/>
  </si>
  <si>
    <t>給食用材料</t>
    <phoneticPr fontId="3"/>
  </si>
  <si>
    <t>未払費用</t>
    <rPh sb="0" eb="1">
      <t>ミ</t>
    </rPh>
    <rPh sb="1" eb="2">
      <t>バラ</t>
    </rPh>
    <rPh sb="2" eb="4">
      <t>ヒヨウ</t>
    </rPh>
    <phoneticPr fontId="1"/>
  </si>
  <si>
    <t>商品・製品</t>
    <phoneticPr fontId="3"/>
  </si>
  <si>
    <t>預り金</t>
    <rPh sb="0" eb="1">
      <t>アズ</t>
    </rPh>
    <rPh sb="2" eb="3">
      <t>キン</t>
    </rPh>
    <phoneticPr fontId="1"/>
  </si>
  <si>
    <t>仕掛品</t>
    <phoneticPr fontId="3"/>
  </si>
  <si>
    <t>職員預り金</t>
    <rPh sb="2" eb="3">
      <t>アズ</t>
    </rPh>
    <rPh sb="4" eb="5">
      <t>キン</t>
    </rPh>
    <phoneticPr fontId="1"/>
  </si>
  <si>
    <t>原材料</t>
    <phoneticPr fontId="3"/>
  </si>
  <si>
    <t>前受金</t>
    <rPh sb="0" eb="2">
      <t>マエウケ</t>
    </rPh>
    <rPh sb="2" eb="3">
      <t>キン</t>
    </rPh>
    <phoneticPr fontId="1"/>
  </si>
  <si>
    <t>立替金</t>
    <phoneticPr fontId="3"/>
  </si>
  <si>
    <t>前受収益</t>
    <rPh sb="0" eb="2">
      <t>マエウケ</t>
    </rPh>
    <rPh sb="2" eb="4">
      <t>シュウエキ</t>
    </rPh>
    <phoneticPr fontId="1"/>
  </si>
  <si>
    <t>前払金</t>
    <phoneticPr fontId="3"/>
  </si>
  <si>
    <t>仮受金</t>
    <rPh sb="0" eb="2">
      <t>カリウケ</t>
    </rPh>
    <rPh sb="2" eb="3">
      <t>キン</t>
    </rPh>
    <phoneticPr fontId="1"/>
  </si>
  <si>
    <t>前払費用</t>
    <phoneticPr fontId="3"/>
  </si>
  <si>
    <t>賞与引当金</t>
    <rPh sb="0" eb="2">
      <t>ショウヨ</t>
    </rPh>
    <rPh sb="2" eb="4">
      <t>ヒキアテ</t>
    </rPh>
    <rPh sb="4" eb="5">
      <t>キン</t>
    </rPh>
    <phoneticPr fontId="1"/>
  </si>
  <si>
    <t>１年以内回収予定長期貸付金</t>
    <rPh sb="6" eb="8">
      <t>ヨテイ</t>
    </rPh>
    <phoneticPr fontId="3"/>
  </si>
  <si>
    <t>その他の流動負債</t>
    <rPh sb="2" eb="3">
      <t>タ</t>
    </rPh>
    <phoneticPr fontId="1"/>
  </si>
  <si>
    <t>短期貸付金</t>
    <rPh sb="0" eb="2">
      <t>タンキ</t>
    </rPh>
    <rPh sb="2" eb="4">
      <t>カシツケ</t>
    </rPh>
    <rPh sb="4" eb="5">
      <t>キン</t>
    </rPh>
    <phoneticPr fontId="3"/>
  </si>
  <si>
    <t>仮払金</t>
    <phoneticPr fontId="3"/>
  </si>
  <si>
    <t>その他の流動資産</t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</si>
  <si>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</si>
  <si>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固定資産</t>
    <phoneticPr fontId="3"/>
  </si>
  <si>
    <t>固定負債</t>
  </si>
  <si>
    <t xml:space="preserve"> 基本財産</t>
    <phoneticPr fontId="3"/>
  </si>
  <si>
    <t>設備資金借入金</t>
    <rPh sb="0" eb="2">
      <t>セツビ</t>
    </rPh>
    <phoneticPr fontId="1"/>
  </si>
  <si>
    <t>土地</t>
    <phoneticPr fontId="3"/>
  </si>
  <si>
    <t>長期運営資金借入金</t>
    <rPh sb="0" eb="2">
      <t>チョウキ</t>
    </rPh>
    <phoneticPr fontId="1"/>
  </si>
  <si>
    <t>建物</t>
    <phoneticPr fontId="3"/>
  </si>
  <si>
    <t>リース債務</t>
    <rPh sb="3" eb="5">
      <t>サイム</t>
    </rPh>
    <phoneticPr fontId="1"/>
  </si>
  <si>
    <t>定期預金</t>
    <rPh sb="0" eb="2">
      <t>テイキ</t>
    </rPh>
    <rPh sb="2" eb="4">
      <t>ヨキン</t>
    </rPh>
    <phoneticPr fontId="3"/>
  </si>
  <si>
    <r>
      <t>役員</t>
    </r>
    <r>
      <rPr>
        <sz val="11"/>
        <color indexed="8"/>
        <rFont val="ＭＳ 明朝"/>
        <family val="1"/>
        <charset val="128"/>
      </rPr>
      <t>等長期借入金</t>
    </r>
    <rPh sb="0" eb="2">
      <t>ヤクイン</t>
    </rPh>
    <rPh sb="2" eb="3">
      <t>トウ</t>
    </rPh>
    <rPh sb="3" eb="5">
      <t>チョウキ</t>
    </rPh>
    <rPh sb="5" eb="8">
      <t>カリイレキン</t>
    </rPh>
    <phoneticPr fontId="3"/>
  </si>
  <si>
    <t>投資有価証券</t>
    <phoneticPr fontId="3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</si>
  <si>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1"/>
  </si>
  <si>
    <t>長期未払金</t>
    <rPh sb="0" eb="2">
      <t>チョウキ</t>
    </rPh>
    <rPh sb="2" eb="3">
      <t>ミ</t>
    </rPh>
    <rPh sb="3" eb="4">
      <t>バラ</t>
    </rPh>
    <rPh sb="4" eb="5">
      <t>キン</t>
    </rPh>
    <phoneticPr fontId="1"/>
  </si>
  <si>
    <t xml:space="preserve"> その他の固定資産</t>
    <phoneticPr fontId="3"/>
  </si>
  <si>
    <t>長期預り金</t>
    <rPh sb="0" eb="2">
      <t>チョウキ</t>
    </rPh>
    <rPh sb="2" eb="3">
      <t>アズカ</t>
    </rPh>
    <rPh sb="4" eb="5">
      <t>キン</t>
    </rPh>
    <phoneticPr fontId="1"/>
  </si>
  <si>
    <t>その他の固定負債</t>
    <rPh sb="2" eb="3">
      <t>タ</t>
    </rPh>
    <phoneticPr fontId="1"/>
  </si>
  <si>
    <t>建物</t>
    <phoneticPr fontId="3"/>
  </si>
  <si>
    <t>構築物</t>
    <phoneticPr fontId="3"/>
  </si>
  <si>
    <t>機械及び装置</t>
    <phoneticPr fontId="3"/>
  </si>
  <si>
    <t>負債の部合計</t>
  </si>
  <si>
    <r>
      <t>車輌</t>
    </r>
    <r>
      <rPr>
        <sz val="11"/>
        <color indexed="8"/>
        <rFont val="ＭＳ 明朝"/>
        <family val="1"/>
        <charset val="128"/>
      </rPr>
      <t>運搬具</t>
    </r>
    <rPh sb="0" eb="2">
      <t>シャリョウ</t>
    </rPh>
    <phoneticPr fontId="3"/>
  </si>
  <si>
    <t>純　　資　　産　　の　　部</t>
    <phoneticPr fontId="3"/>
  </si>
  <si>
    <t>器具及び備品</t>
    <phoneticPr fontId="3"/>
  </si>
  <si>
    <t>基本金</t>
    <phoneticPr fontId="3"/>
  </si>
  <si>
    <t>建設仮勘定</t>
    <rPh sb="0" eb="2">
      <t>ケンセツ</t>
    </rPh>
    <rPh sb="2" eb="5">
      <t>カリカンジョウ</t>
    </rPh>
    <phoneticPr fontId="3"/>
  </si>
  <si>
    <t>国庫補助金等特別積立金</t>
    <phoneticPr fontId="3"/>
  </si>
  <si>
    <t>有形リース資産</t>
    <rPh sb="0" eb="2">
      <t>ユウケイ</t>
    </rPh>
    <rPh sb="5" eb="7">
      <t>シサン</t>
    </rPh>
    <phoneticPr fontId="3"/>
  </si>
  <si>
    <t>その他の積立金</t>
    <phoneticPr fontId="3"/>
  </si>
  <si>
    <t>権利</t>
    <rPh sb="0" eb="2">
      <t>ケンリ</t>
    </rPh>
    <phoneticPr fontId="3"/>
  </si>
  <si>
    <t>　修繕積立金</t>
    <rPh sb="1" eb="3">
      <t>シュウゼン</t>
    </rPh>
    <phoneticPr fontId="3"/>
  </si>
  <si>
    <t>ソフトウェア</t>
    <phoneticPr fontId="3"/>
  </si>
  <si>
    <t>次期繰越活動増減差額</t>
    <rPh sb="6" eb="8">
      <t>ゾウゲン</t>
    </rPh>
    <phoneticPr fontId="3"/>
  </si>
  <si>
    <t>無形リース資産</t>
    <rPh sb="0" eb="2">
      <t>ムケイ</t>
    </rPh>
    <rPh sb="5" eb="7">
      <t>シサン</t>
    </rPh>
    <phoneticPr fontId="3"/>
  </si>
  <si>
    <t>（うち当期活動増減差額）</t>
    <phoneticPr fontId="3"/>
  </si>
  <si>
    <t>投資有価証券</t>
    <phoneticPr fontId="3"/>
  </si>
  <si>
    <t>長期貸付金</t>
  </si>
  <si>
    <t>退職給付引当資産</t>
    <rPh sb="0" eb="2">
      <t>タイショク</t>
    </rPh>
    <rPh sb="2" eb="4">
      <t>キュウフ</t>
    </rPh>
    <rPh sb="4" eb="6">
      <t>ヒキアテ</t>
    </rPh>
    <rPh sb="6" eb="8">
      <t>シサン</t>
    </rPh>
    <phoneticPr fontId="3"/>
  </si>
  <si>
    <t>長期預り金積立資産</t>
    <rPh sb="0" eb="2">
      <t>チョウキ</t>
    </rPh>
    <rPh sb="2" eb="3">
      <t>アズカ</t>
    </rPh>
    <rPh sb="4" eb="5">
      <t>キン</t>
    </rPh>
    <rPh sb="5" eb="7">
      <t>ツミタテ</t>
    </rPh>
    <rPh sb="7" eb="9">
      <t>シサン</t>
    </rPh>
    <phoneticPr fontId="3"/>
  </si>
  <si>
    <t>修繕積立資産</t>
    <rPh sb="0" eb="2">
      <t>シュウゼン</t>
    </rPh>
    <rPh sb="4" eb="6">
      <t>シサン</t>
    </rPh>
    <phoneticPr fontId="3"/>
  </si>
  <si>
    <t>差入保証金</t>
  </si>
  <si>
    <t>長期前払費用</t>
    <rPh sb="0" eb="2">
      <t>チョウキ</t>
    </rPh>
    <rPh sb="2" eb="4">
      <t>マエバラ</t>
    </rPh>
    <rPh sb="4" eb="6">
      <t>ヒヨウ</t>
    </rPh>
    <phoneticPr fontId="3"/>
  </si>
  <si>
    <t>その他の固定資産</t>
    <rPh sb="2" eb="3">
      <t>タ</t>
    </rPh>
    <rPh sb="4" eb="6">
      <t>コテイ</t>
    </rPh>
    <rPh sb="6" eb="8">
      <t>シサン</t>
    </rPh>
    <phoneticPr fontId="3"/>
  </si>
  <si>
    <t>純資産の部合計</t>
  </si>
  <si>
    <t>資産の部合計</t>
    <phoneticPr fontId="3"/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</si>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</sst>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/>
      </left>
      <right style="hair">
        <color indexed="64"/>
      </right>
      <top style="medium">
        <color theme="1"/>
      </top>
      <bottom style="medium">
        <color theme="1"/>
      </bottom>
      <diagonal/>
    </border>
    <border>
      <left style="hair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Dashed">
        <color theme="1"/>
      </left>
      <right style="hair">
        <color indexed="64"/>
      </right>
      <top style="mediumDashed">
        <color theme="1"/>
      </top>
      <bottom style="medium">
        <color theme="1"/>
      </bottom>
      <diagonal/>
    </border>
    <border>
      <left style="hair">
        <color indexed="64"/>
      </left>
      <right style="mediumDashed">
        <color theme="1"/>
      </right>
      <top style="mediumDashed">
        <color theme="1"/>
      </top>
      <bottom style="medium">
        <color theme="1"/>
      </bottom>
      <diagonal/>
    </border>
    <border>
      <left style="medium">
        <color theme="1"/>
      </left>
      <right style="hair">
        <color indexed="64"/>
      </right>
      <top style="medium">
        <color theme="1"/>
      </top>
      <bottom/>
      <diagonal/>
    </border>
    <border>
      <left style="hair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Continuous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vertical="center" shrinkToFit="1"/>
    </xf>
    <xf numFmtId="38" fontId="2" fillId="0" borderId="12" xfId="1" applyFont="1" applyFill="1" applyBorder="1" applyAlignment="1">
      <alignment vertical="center" shrinkToFit="1"/>
    </xf>
    <xf numFmtId="38" fontId="2" fillId="0" borderId="13" xfId="1" applyFont="1" applyFill="1" applyBorder="1" applyAlignment="1">
      <alignment vertical="center" shrinkToFit="1"/>
    </xf>
    <xf numFmtId="38" fontId="2" fillId="0" borderId="14" xfId="1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38" fontId="2" fillId="0" borderId="16" xfId="1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left" vertical="center" indent="1" shrinkToFit="1"/>
    </xf>
    <xf numFmtId="38" fontId="2" fillId="0" borderId="7" xfId="1" applyFont="1" applyFill="1" applyBorder="1" applyAlignment="1">
      <alignment vertical="center" shrinkToFit="1"/>
    </xf>
    <xf numFmtId="38" fontId="2" fillId="0" borderId="17" xfId="1" applyFont="1" applyFill="1" applyBorder="1" applyAlignment="1">
      <alignment vertical="center" shrinkToFit="1"/>
    </xf>
    <xf numFmtId="38" fontId="2" fillId="0" borderId="18" xfId="1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left" vertical="center" indent="1" shrinkToFit="1"/>
    </xf>
    <xf numFmtId="38" fontId="2" fillId="0" borderId="6" xfId="1" applyFont="1" applyFill="1" applyBorder="1" applyAlignment="1">
      <alignment vertical="center" shrinkToFit="1"/>
    </xf>
    <xf numFmtId="0" fontId="2" fillId="0" borderId="19" xfId="0" applyFont="1" applyFill="1" applyBorder="1" applyAlignment="1">
      <alignment horizontal="left" vertical="center" indent="1" shrinkToFit="1"/>
    </xf>
    <xf numFmtId="38" fontId="2" fillId="0" borderId="20" xfId="1" applyFont="1" applyFill="1" applyBorder="1" applyAlignment="1">
      <alignment vertical="center" shrinkToFit="1"/>
    </xf>
    <xf numFmtId="38" fontId="2" fillId="0" borderId="21" xfId="1" applyFont="1" applyFill="1" applyBorder="1" applyAlignment="1">
      <alignment vertical="center" shrinkToFit="1"/>
    </xf>
    <xf numFmtId="0" fontId="2" fillId="0" borderId="22" xfId="0" applyFont="1" applyFill="1" applyBorder="1" applyAlignment="1">
      <alignment horizontal="left" vertical="center" indent="1" shrinkToFit="1"/>
    </xf>
    <xf numFmtId="38" fontId="2" fillId="0" borderId="23" xfId="1" applyFont="1" applyFill="1" applyBorder="1" applyAlignment="1">
      <alignment vertical="center" shrinkToFit="1"/>
    </xf>
    <xf numFmtId="0" fontId="2" fillId="0" borderId="24" xfId="0" applyFont="1" applyFill="1" applyBorder="1" applyAlignment="1">
      <alignment horizontal="left" vertical="center" indent="1" shrinkToFit="1"/>
    </xf>
    <xf numFmtId="38" fontId="2" fillId="0" borderId="25" xfId="1" applyFont="1" applyFill="1" applyBorder="1" applyAlignment="1">
      <alignment vertical="center" shrinkToFit="1"/>
    </xf>
    <xf numFmtId="0" fontId="2" fillId="0" borderId="26" xfId="0" applyFont="1" applyFill="1" applyBorder="1" applyAlignment="1">
      <alignment horizontal="left" vertical="center" indent="1" shrinkToFit="1"/>
    </xf>
    <xf numFmtId="38" fontId="2" fillId="0" borderId="27" xfId="1" applyFont="1" applyFill="1" applyBorder="1" applyAlignment="1">
      <alignment vertical="center" shrinkToFit="1"/>
    </xf>
    <xf numFmtId="0" fontId="2" fillId="0" borderId="28" xfId="0" applyFont="1" applyFill="1" applyBorder="1" applyAlignment="1">
      <alignment horizontal="left" vertical="center" indent="1" shrinkToFit="1"/>
    </xf>
    <xf numFmtId="38" fontId="2" fillId="0" borderId="29" xfId="1" applyFont="1" applyFill="1" applyBorder="1" applyAlignment="1">
      <alignment vertical="center" shrinkToFit="1"/>
    </xf>
    <xf numFmtId="0" fontId="2" fillId="0" borderId="30" xfId="0" applyFont="1" applyFill="1" applyBorder="1" applyAlignment="1">
      <alignment horizontal="left" vertical="center" indent="1" shrinkToFit="1"/>
    </xf>
    <xf numFmtId="38" fontId="2" fillId="0" borderId="31" xfId="1" applyFont="1" applyFill="1" applyBorder="1" applyAlignment="1">
      <alignment vertical="center" shrinkToFit="1"/>
    </xf>
    <xf numFmtId="0" fontId="2" fillId="0" borderId="32" xfId="0" applyFont="1" applyFill="1" applyBorder="1" applyAlignment="1">
      <alignment horizontal="left" vertical="center" indent="1" shrinkToFit="1"/>
    </xf>
    <xf numFmtId="38" fontId="2" fillId="0" borderId="33" xfId="1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left" vertical="center" indent="1" shrinkToFit="1"/>
    </xf>
    <xf numFmtId="38" fontId="2" fillId="0" borderId="34" xfId="1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left" vertical="center" indent="1" shrinkToFit="1"/>
    </xf>
    <xf numFmtId="0" fontId="6" fillId="0" borderId="10" xfId="0" applyFont="1" applyFill="1" applyBorder="1" applyAlignment="1">
      <alignment horizontal="left" vertical="center" indent="1" shrinkToFit="1"/>
    </xf>
    <xf numFmtId="0" fontId="2" fillId="0" borderId="35" xfId="0" applyFont="1" applyFill="1" applyBorder="1" applyAlignment="1">
      <alignment vertical="center" shrinkToFit="1"/>
    </xf>
    <xf numFmtId="38" fontId="2" fillId="0" borderId="36" xfId="1" applyFont="1" applyFill="1" applyBorder="1" applyAlignment="1">
      <alignment vertical="center" shrinkToFit="1"/>
    </xf>
    <xf numFmtId="0" fontId="2" fillId="0" borderId="37" xfId="0" applyFont="1" applyFill="1" applyBorder="1" applyAlignment="1">
      <alignment vertical="center" shrinkToFit="1"/>
    </xf>
    <xf numFmtId="38" fontId="2" fillId="0" borderId="35" xfId="1" applyFont="1" applyFill="1" applyBorder="1" applyAlignment="1">
      <alignment vertical="center" shrinkToFit="1"/>
    </xf>
    <xf numFmtId="0" fontId="2" fillId="0" borderId="38" xfId="0" applyFont="1" applyFill="1" applyBorder="1" applyAlignment="1">
      <alignment horizontal="left" vertical="center" indent="1" shrinkToFit="1"/>
    </xf>
    <xf numFmtId="0" fontId="2" fillId="0" borderId="39" xfId="0" applyFont="1" applyFill="1" applyBorder="1" applyAlignment="1">
      <alignment horizontal="left" vertical="center" indent="1" shrinkToFit="1"/>
    </xf>
    <xf numFmtId="0" fontId="2" fillId="0" borderId="1" xfId="0" applyFont="1" applyFill="1" applyBorder="1" applyAlignment="1">
      <alignment horizontal="center" vertical="center" shrinkToFit="1"/>
    </xf>
    <xf numFmtId="38" fontId="2" fillId="0" borderId="40" xfId="1" applyFont="1" applyFill="1" applyBorder="1" applyAlignment="1">
      <alignment vertical="center" shrinkToFit="1"/>
    </xf>
    <xf numFmtId="38" fontId="2" fillId="0" borderId="41" xfId="1" applyFont="1" applyFill="1" applyBorder="1" applyAlignment="1">
      <alignment vertical="center" shrinkToFit="1"/>
    </xf>
    <xf numFmtId="38" fontId="2" fillId="0" borderId="42" xfId="1" applyFont="1" applyFill="1" applyBorder="1" applyAlignment="1">
      <alignment vertical="center" shrinkToFit="1"/>
    </xf>
    <xf numFmtId="38" fontId="2" fillId="0" borderId="40" xfId="1" applyFont="1" applyFill="1" applyBorder="1" applyAlignment="1">
      <alignment horizontal="centerContinuous" vertical="center" shrinkToFit="1"/>
    </xf>
    <xf numFmtId="38" fontId="2" fillId="0" borderId="41" xfId="1" applyFont="1" applyFill="1" applyBorder="1" applyAlignment="1">
      <alignment horizontal="centerContinuous" vertical="center" shrinkToFit="1"/>
    </xf>
    <xf numFmtId="38" fontId="2" fillId="0" borderId="42" xfId="1" applyFont="1" applyFill="1" applyBorder="1" applyAlignment="1">
      <alignment horizontal="centerContinuous" vertical="center" shrinkToFit="1"/>
    </xf>
    <xf numFmtId="0" fontId="2" fillId="0" borderId="43" xfId="0" applyFont="1" applyFill="1" applyBorder="1" applyAlignment="1">
      <alignment vertical="center" shrinkToFit="1"/>
    </xf>
    <xf numFmtId="38" fontId="2" fillId="0" borderId="2" xfId="1" applyFont="1" applyFill="1" applyBorder="1" applyAlignment="1">
      <alignment vertical="center" shrinkToFit="1"/>
    </xf>
    <xf numFmtId="38" fontId="2" fillId="0" borderId="3" xfId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left" vertical="center" indent="1" shrinkToFit="1"/>
    </xf>
    <xf numFmtId="0" fontId="7" fillId="0" borderId="44" xfId="0" applyFont="1" applyFill="1" applyBorder="1" applyAlignment="1">
      <alignment horizontal="left" vertical="center" indent="1" shrinkToFit="1"/>
    </xf>
    <xf numFmtId="0" fontId="2" fillId="0" borderId="40" xfId="0" applyFont="1" applyFill="1" applyBorder="1" applyAlignment="1">
      <alignment horizontal="center" vertical="center" shrinkToFit="1"/>
    </xf>
    <xf numFmtId="38" fontId="2" fillId="0" borderId="45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abSelected="1" zoomScaleNormal="100" zoomScaleSheetLayoutView="100" workbookViewId="0">
      <selection activeCell="J18" sqref="J18"/>
    </sheetView>
  </sheetViews>
  <sheetFormatPr defaultRowHeight="13.5"/>
  <cols>
    <col min="1" max="1" width="21.625" style="1" customWidth="1"/>
    <col min="2" max="4" width="8.625" style="1" customWidth="1"/>
    <col min="5" max="5" width="21.625" style="1" customWidth="1"/>
    <col min="6" max="8" width="8.625" style="1" customWidth="1"/>
    <col min="9" max="9" width="0.875" style="1" customWidth="1"/>
    <col min="10" max="16384" width="9" style="1"/>
  </cols>
  <sheetData>
    <row r="1" spans="1:8" ht="21.75" customHeight="1"/>
    <row r="2" spans="1:8" ht="15" customHeight="1">
      <c r="H2" s="2" t="s">
        <v>0</v>
      </c>
    </row>
    <row r="3" spans="1:8">
      <c r="A3" s="3" t="s">
        <v>1</v>
      </c>
      <c r="B3" s="3"/>
      <c r="C3" s="3"/>
      <c r="D3" s="3"/>
      <c r="E3" s="3"/>
      <c r="F3" s="3"/>
      <c r="G3" s="3"/>
      <c r="H3" s="3"/>
    </row>
    <row r="4" spans="1:8">
      <c r="A4" s="4" t="s">
        <v>2</v>
      </c>
      <c r="B4" s="4"/>
      <c r="C4" s="4"/>
      <c r="D4" s="4"/>
      <c r="E4" s="4"/>
      <c r="F4" s="4"/>
      <c r="G4" s="4"/>
      <c r="H4" s="4"/>
    </row>
    <row r="5" spans="1:8" ht="13.5" customHeight="1">
      <c r="H5" s="1" t="s">
        <v>3</v>
      </c>
    </row>
    <row r="6" spans="1:8" ht="14.25" customHeight="1">
      <c r="A6" s="5" t="s">
        <v>4</v>
      </c>
      <c r="B6" s="5"/>
      <c r="C6" s="5"/>
      <c r="D6" s="5"/>
      <c r="E6" s="5" t="s">
        <v>5</v>
      </c>
      <c r="F6" s="5"/>
      <c r="G6" s="5"/>
      <c r="H6" s="5"/>
    </row>
    <row r="7" spans="1:8" ht="14.25" customHeight="1">
      <c r="A7" s="6"/>
      <c r="B7" s="7" t="s">
        <v>6</v>
      </c>
      <c r="C7" s="7" t="s">
        <v>7</v>
      </c>
      <c r="D7" s="8" t="s">
        <v>8</v>
      </c>
      <c r="E7" s="9"/>
      <c r="F7" s="10" t="s">
        <v>6</v>
      </c>
      <c r="G7" s="7" t="s">
        <v>7</v>
      </c>
      <c r="H7" s="8" t="s">
        <v>8</v>
      </c>
    </row>
    <row r="8" spans="1:8" ht="14.25" customHeight="1" thickBot="1">
      <c r="A8" s="11"/>
      <c r="B8" s="12" t="s">
        <v>9</v>
      </c>
      <c r="C8" s="13" t="s">
        <v>9</v>
      </c>
      <c r="D8" s="14"/>
      <c r="E8" s="15"/>
      <c r="F8" s="16" t="s">
        <v>9</v>
      </c>
      <c r="G8" s="13" t="s">
        <v>9</v>
      </c>
      <c r="H8" s="14"/>
    </row>
    <row r="9" spans="1:8" ht="14.25" customHeight="1" thickBot="1">
      <c r="A9" s="17" t="s">
        <v>10</v>
      </c>
      <c r="B9" s="18">
        <f>SUM(B10:B32)</f>
        <v>472878671</v>
      </c>
      <c r="C9" s="19"/>
      <c r="D9" s="20">
        <f>B9-C9</f>
        <v>472878671</v>
      </c>
      <c r="E9" s="21" t="s">
        <v>11</v>
      </c>
      <c r="F9" s="18">
        <f>SUM(F10:F32)</f>
        <v>72983082</v>
      </c>
      <c r="G9" s="19"/>
      <c r="H9" s="22">
        <f>F9-G9</f>
        <v>72983082</v>
      </c>
    </row>
    <row r="10" spans="1:8" ht="14.25" customHeight="1">
      <c r="A10" s="23" t="s">
        <v>12</v>
      </c>
      <c r="B10" s="24">
        <v>319703538</v>
      </c>
      <c r="C10" s="25"/>
      <c r="D10" s="26">
        <f>B10-C10</f>
        <v>319703538</v>
      </c>
      <c r="E10" s="27" t="s">
        <v>13</v>
      </c>
      <c r="F10" s="28">
        <v>0</v>
      </c>
      <c r="G10" s="25"/>
      <c r="H10" s="26">
        <f>F10-G10</f>
        <v>0</v>
      </c>
    </row>
    <row r="11" spans="1:8" ht="14.25" customHeight="1">
      <c r="A11" s="23" t="s">
        <v>14</v>
      </c>
      <c r="B11" s="24">
        <v>0</v>
      </c>
      <c r="C11" s="24"/>
      <c r="D11" s="26">
        <f>B11-C11</f>
        <v>0</v>
      </c>
      <c r="E11" s="27" t="s">
        <v>15</v>
      </c>
      <c r="F11" s="28">
        <v>28661272</v>
      </c>
      <c r="G11" s="24"/>
      <c r="H11" s="26">
        <f t="shared" ref="H11:H27" si="0">F11-G11</f>
        <v>28661272</v>
      </c>
    </row>
    <row r="12" spans="1:8" ht="14.25" customHeight="1">
      <c r="A12" s="23" t="s">
        <v>16</v>
      </c>
      <c r="B12" s="24">
        <v>142086623</v>
      </c>
      <c r="C12" s="24"/>
      <c r="D12" s="26">
        <f t="shared" ref="D12:D30" si="1">B12-C12</f>
        <v>142086623</v>
      </c>
      <c r="E12" s="27" t="s">
        <v>17</v>
      </c>
      <c r="F12" s="28">
        <v>0</v>
      </c>
      <c r="G12" s="24"/>
      <c r="H12" s="26">
        <f t="shared" si="0"/>
        <v>0</v>
      </c>
    </row>
    <row r="13" spans="1:8" ht="14.25" customHeight="1">
      <c r="A13" s="23" t="s">
        <v>18</v>
      </c>
      <c r="B13" s="24">
        <v>178551</v>
      </c>
      <c r="C13" s="24"/>
      <c r="D13" s="26">
        <f t="shared" si="1"/>
        <v>178551</v>
      </c>
      <c r="E13" s="27" t="s">
        <v>19</v>
      </c>
      <c r="F13" s="28">
        <v>0</v>
      </c>
      <c r="G13" s="24"/>
      <c r="H13" s="26">
        <f t="shared" si="0"/>
        <v>0</v>
      </c>
    </row>
    <row r="14" spans="1:8" ht="14.25" customHeight="1" thickBot="1">
      <c r="A14" s="23" t="s">
        <v>20</v>
      </c>
      <c r="B14" s="24">
        <v>8437550</v>
      </c>
      <c r="C14" s="24"/>
      <c r="D14" s="26">
        <f t="shared" si="1"/>
        <v>8437550</v>
      </c>
      <c r="E14" s="27" t="s">
        <v>21</v>
      </c>
      <c r="F14" s="28">
        <v>150000</v>
      </c>
      <c r="G14" s="24"/>
      <c r="H14" s="26">
        <f t="shared" si="0"/>
        <v>150000</v>
      </c>
    </row>
    <row r="15" spans="1:8" ht="14.25" customHeight="1">
      <c r="A15" s="23" t="s">
        <v>22</v>
      </c>
      <c r="B15" s="24">
        <v>0</v>
      </c>
      <c r="C15" s="24"/>
      <c r="D15" s="26">
        <f t="shared" si="1"/>
        <v>0</v>
      </c>
      <c r="E15" s="29" t="s">
        <v>23</v>
      </c>
      <c r="F15" s="30">
        <v>36630000</v>
      </c>
      <c r="G15" s="31"/>
      <c r="H15" s="26">
        <f t="shared" si="0"/>
        <v>36630000</v>
      </c>
    </row>
    <row r="16" spans="1:8" ht="14.25" customHeight="1">
      <c r="A16" s="23" t="s">
        <v>24</v>
      </c>
      <c r="B16" s="24">
        <v>0</v>
      </c>
      <c r="C16" s="24"/>
      <c r="D16" s="26">
        <f t="shared" si="1"/>
        <v>0</v>
      </c>
      <c r="E16" s="32" t="s">
        <v>25</v>
      </c>
      <c r="F16" s="33">
        <v>0</v>
      </c>
      <c r="G16" s="31"/>
      <c r="H16" s="26">
        <f t="shared" si="0"/>
        <v>0</v>
      </c>
    </row>
    <row r="17" spans="1:8" ht="14.25" customHeight="1" thickBot="1">
      <c r="A17" s="23" t="s">
        <v>26</v>
      </c>
      <c r="B17" s="24">
        <v>776581</v>
      </c>
      <c r="C17" s="24"/>
      <c r="D17" s="26">
        <f t="shared" si="1"/>
        <v>776581</v>
      </c>
      <c r="E17" s="32" t="s">
        <v>27</v>
      </c>
      <c r="F17" s="33">
        <v>700608</v>
      </c>
      <c r="G17" s="31"/>
      <c r="H17" s="26">
        <f t="shared" si="0"/>
        <v>700608</v>
      </c>
    </row>
    <row r="18" spans="1:8" ht="14.25" customHeight="1" thickBot="1">
      <c r="A18" s="34" t="s">
        <v>28</v>
      </c>
      <c r="B18" s="35">
        <v>162000</v>
      </c>
      <c r="C18" s="31"/>
      <c r="D18" s="26">
        <f t="shared" si="1"/>
        <v>162000</v>
      </c>
      <c r="E18" s="32" t="s">
        <v>29</v>
      </c>
      <c r="F18" s="33">
        <v>0</v>
      </c>
      <c r="G18" s="31"/>
      <c r="H18" s="26">
        <f t="shared" si="0"/>
        <v>0</v>
      </c>
    </row>
    <row r="19" spans="1:8" ht="14.25" customHeight="1" thickBot="1">
      <c r="A19" s="36" t="s">
        <v>30</v>
      </c>
      <c r="B19" s="37">
        <v>143303</v>
      </c>
      <c r="C19" s="31"/>
      <c r="D19" s="26">
        <f t="shared" si="1"/>
        <v>143303</v>
      </c>
      <c r="E19" s="38" t="s">
        <v>31</v>
      </c>
      <c r="F19" s="39">
        <v>0</v>
      </c>
      <c r="G19" s="31"/>
      <c r="H19" s="26">
        <f t="shared" si="0"/>
        <v>0</v>
      </c>
    </row>
    <row r="20" spans="1:8" ht="14.25" customHeight="1">
      <c r="A20" s="40" t="s">
        <v>32</v>
      </c>
      <c r="B20" s="41">
        <v>0</v>
      </c>
      <c r="C20" s="31"/>
      <c r="D20" s="26">
        <f t="shared" si="1"/>
        <v>0</v>
      </c>
      <c r="E20" s="27" t="s">
        <v>33</v>
      </c>
      <c r="F20" s="28">
        <v>0</v>
      </c>
      <c r="G20" s="24"/>
      <c r="H20" s="26">
        <f t="shared" si="0"/>
        <v>0</v>
      </c>
    </row>
    <row r="21" spans="1:8" ht="14.25" customHeight="1">
      <c r="A21" s="40" t="s">
        <v>34</v>
      </c>
      <c r="B21" s="41">
        <v>0</v>
      </c>
      <c r="C21" s="31"/>
      <c r="D21" s="26">
        <f t="shared" si="1"/>
        <v>0</v>
      </c>
      <c r="E21" s="27" t="s">
        <v>35</v>
      </c>
      <c r="F21" s="28">
        <v>6066232</v>
      </c>
      <c r="G21" s="24"/>
      <c r="H21" s="26">
        <f t="shared" si="0"/>
        <v>6066232</v>
      </c>
    </row>
    <row r="22" spans="1:8" ht="14.25" customHeight="1">
      <c r="A22" s="40" t="s">
        <v>36</v>
      </c>
      <c r="B22" s="41">
        <v>0</v>
      </c>
      <c r="C22" s="31"/>
      <c r="D22" s="26">
        <f t="shared" si="1"/>
        <v>0</v>
      </c>
      <c r="E22" s="27" t="s">
        <v>37</v>
      </c>
      <c r="F22" s="28">
        <v>774970</v>
      </c>
      <c r="G22" s="24"/>
      <c r="H22" s="26">
        <f t="shared" si="0"/>
        <v>774970</v>
      </c>
    </row>
    <row r="23" spans="1:8" ht="14.25" customHeight="1" thickBot="1">
      <c r="A23" s="42" t="s">
        <v>38</v>
      </c>
      <c r="B23" s="43">
        <v>24165</v>
      </c>
      <c r="C23" s="31"/>
      <c r="D23" s="26">
        <f t="shared" si="1"/>
        <v>24165</v>
      </c>
      <c r="E23" s="27" t="s">
        <v>39</v>
      </c>
      <c r="F23" s="28">
        <v>0</v>
      </c>
      <c r="G23" s="24"/>
      <c r="H23" s="26">
        <f t="shared" si="0"/>
        <v>0</v>
      </c>
    </row>
    <row r="24" spans="1:8" ht="14.25" customHeight="1">
      <c r="A24" s="23" t="s">
        <v>40</v>
      </c>
      <c r="B24" s="24">
        <v>386266</v>
      </c>
      <c r="C24" s="24"/>
      <c r="D24" s="26">
        <f t="shared" si="1"/>
        <v>386266</v>
      </c>
      <c r="E24" s="27" t="s">
        <v>41</v>
      </c>
      <c r="F24" s="28">
        <v>0</v>
      </c>
      <c r="G24" s="24"/>
      <c r="H24" s="26">
        <f t="shared" si="0"/>
        <v>0</v>
      </c>
    </row>
    <row r="25" spans="1:8" ht="14.25" customHeight="1" thickBot="1">
      <c r="A25" s="23" t="s">
        <v>42</v>
      </c>
      <c r="B25" s="24">
        <v>530257</v>
      </c>
      <c r="C25" s="24"/>
      <c r="D25" s="26">
        <f t="shared" si="1"/>
        <v>530257</v>
      </c>
      <c r="E25" s="27" t="s">
        <v>43</v>
      </c>
      <c r="F25" s="28">
        <v>0</v>
      </c>
      <c r="G25" s="24"/>
      <c r="H25" s="26">
        <f t="shared" si="0"/>
        <v>0</v>
      </c>
    </row>
    <row r="26" spans="1:8" ht="14.25" customHeight="1" thickBot="1">
      <c r="A26" s="23" t="s">
        <v>44</v>
      </c>
      <c r="B26" s="24">
        <v>449837</v>
      </c>
      <c r="C26" s="24"/>
      <c r="D26" s="26">
        <f t="shared" si="1"/>
        <v>449837</v>
      </c>
      <c r="E26" s="44" t="s">
        <v>45</v>
      </c>
      <c r="F26" s="45">
        <v>0</v>
      </c>
      <c r="G26" s="31"/>
      <c r="H26" s="26">
        <f t="shared" si="0"/>
        <v>0</v>
      </c>
    </row>
    <row r="27" spans="1:8" ht="14.25" customHeight="1" thickBot="1">
      <c r="A27" s="46" t="s">
        <v>46</v>
      </c>
      <c r="B27" s="18">
        <v>0</v>
      </c>
      <c r="C27" s="31"/>
      <c r="D27" s="26">
        <f t="shared" si="1"/>
        <v>0</v>
      </c>
      <c r="E27" s="27" t="s">
        <v>47</v>
      </c>
      <c r="F27" s="28">
        <v>0</v>
      </c>
      <c r="G27" s="24"/>
      <c r="H27" s="26">
        <f t="shared" si="0"/>
        <v>0</v>
      </c>
    </row>
    <row r="28" spans="1:8" ht="14.25" customHeight="1">
      <c r="A28" s="23" t="s">
        <v>48</v>
      </c>
      <c r="B28" s="24">
        <v>0</v>
      </c>
      <c r="C28" s="24"/>
      <c r="D28" s="26">
        <f t="shared" si="1"/>
        <v>0</v>
      </c>
      <c r="E28" s="47"/>
      <c r="F28" s="28"/>
      <c r="G28" s="24"/>
      <c r="H28" s="26"/>
    </row>
    <row r="29" spans="1:8" ht="14.25" customHeight="1">
      <c r="A29" s="23" t="s">
        <v>49</v>
      </c>
      <c r="B29" s="24">
        <v>0</v>
      </c>
      <c r="C29" s="24"/>
      <c r="D29" s="26">
        <f t="shared" si="1"/>
        <v>0</v>
      </c>
      <c r="E29" s="27"/>
      <c r="F29" s="28"/>
      <c r="G29" s="24"/>
      <c r="H29" s="26"/>
    </row>
    <row r="30" spans="1:8" ht="14.25" customHeight="1" thickBot="1">
      <c r="A30" s="23" t="s">
        <v>50</v>
      </c>
      <c r="B30" s="24">
        <v>0</v>
      </c>
      <c r="C30" s="24"/>
      <c r="D30" s="26">
        <f t="shared" si="1"/>
        <v>0</v>
      </c>
      <c r="E30" s="27"/>
      <c r="F30" s="28"/>
      <c r="G30" s="24"/>
      <c r="H30" s="26"/>
    </row>
    <row r="31" spans="1:8" ht="14.25" customHeight="1" thickBot="1">
      <c r="A31" s="46" t="s">
        <v>51</v>
      </c>
      <c r="B31" s="18">
        <v>0</v>
      </c>
      <c r="C31" s="31"/>
      <c r="D31" s="26"/>
      <c r="E31" s="27"/>
      <c r="F31" s="28"/>
      <c r="G31" s="24"/>
      <c r="H31" s="26"/>
    </row>
    <row r="32" spans="1:8" ht="14.25" customHeight="1">
      <c r="A32" s="23"/>
      <c r="B32" s="24"/>
      <c r="C32" s="24"/>
      <c r="D32" s="26"/>
      <c r="E32" s="27"/>
      <c r="F32" s="28"/>
      <c r="G32" s="24"/>
      <c r="H32" s="26"/>
    </row>
    <row r="33" spans="1:8" ht="14.25" customHeight="1">
      <c r="A33" s="48" t="s">
        <v>52</v>
      </c>
      <c r="B33" s="49">
        <f>B34+B40</f>
        <v>1733755197</v>
      </c>
      <c r="C33" s="49"/>
      <c r="D33" s="20">
        <f t="shared" ref="D33:D38" si="2">B33-C33</f>
        <v>1733755197</v>
      </c>
      <c r="E33" s="50" t="s">
        <v>53</v>
      </c>
      <c r="F33" s="51">
        <f>SUM(F34:F41)</f>
        <v>206449555</v>
      </c>
      <c r="G33" s="19"/>
      <c r="H33" s="22">
        <f>F33-G33</f>
        <v>206449555</v>
      </c>
    </row>
    <row r="34" spans="1:8" ht="14.25" customHeight="1">
      <c r="A34" s="48" t="s">
        <v>54</v>
      </c>
      <c r="B34" s="49">
        <f>SUM(B35:B38)</f>
        <v>1472117703</v>
      </c>
      <c r="C34" s="49"/>
      <c r="D34" s="20">
        <f t="shared" si="2"/>
        <v>1472117703</v>
      </c>
      <c r="E34" s="27" t="s">
        <v>55</v>
      </c>
      <c r="F34" s="28">
        <v>142280000</v>
      </c>
      <c r="G34" s="24"/>
      <c r="H34" s="26">
        <f t="shared" ref="H34:H41" si="3">F34-G34</f>
        <v>142280000</v>
      </c>
    </row>
    <row r="35" spans="1:8" ht="14.25" customHeight="1">
      <c r="A35" s="52" t="s">
        <v>56</v>
      </c>
      <c r="B35" s="25">
        <v>407275345</v>
      </c>
      <c r="C35" s="25"/>
      <c r="D35" s="26">
        <f t="shared" si="2"/>
        <v>407275345</v>
      </c>
      <c r="E35" s="27" t="s">
        <v>57</v>
      </c>
      <c r="F35" s="28">
        <v>0</v>
      </c>
      <c r="G35" s="24"/>
      <c r="H35" s="26">
        <f t="shared" si="3"/>
        <v>0</v>
      </c>
    </row>
    <row r="36" spans="1:8" ht="14.25" customHeight="1">
      <c r="A36" s="23" t="s">
        <v>58</v>
      </c>
      <c r="B36" s="24">
        <v>1064842358</v>
      </c>
      <c r="C36" s="24"/>
      <c r="D36" s="26">
        <f t="shared" si="2"/>
        <v>1064842358</v>
      </c>
      <c r="E36" s="27" t="s">
        <v>59</v>
      </c>
      <c r="F36" s="28">
        <v>3087920</v>
      </c>
      <c r="G36" s="24"/>
      <c r="H36" s="26">
        <f t="shared" si="3"/>
        <v>3087920</v>
      </c>
    </row>
    <row r="37" spans="1:8" ht="14.25" customHeight="1">
      <c r="A37" s="23" t="s">
        <v>60</v>
      </c>
      <c r="B37" s="24">
        <v>0</v>
      </c>
      <c r="C37" s="24"/>
      <c r="D37" s="26">
        <f t="shared" si="2"/>
        <v>0</v>
      </c>
      <c r="E37" s="27" t="s">
        <v>61</v>
      </c>
      <c r="F37" s="28">
        <v>0</v>
      </c>
      <c r="G37" s="24"/>
      <c r="H37" s="26">
        <f t="shared" si="3"/>
        <v>0</v>
      </c>
    </row>
    <row r="38" spans="1:8" ht="14.25" customHeight="1">
      <c r="A38" s="23" t="s">
        <v>62</v>
      </c>
      <c r="B38" s="24">
        <v>0</v>
      </c>
      <c r="C38" s="24"/>
      <c r="D38" s="26">
        <f t="shared" si="2"/>
        <v>0</v>
      </c>
      <c r="E38" s="27" t="s">
        <v>63</v>
      </c>
      <c r="F38" s="28">
        <v>45241635</v>
      </c>
      <c r="G38" s="24"/>
      <c r="H38" s="26">
        <f t="shared" si="3"/>
        <v>45241635</v>
      </c>
    </row>
    <row r="39" spans="1:8" ht="14.25" customHeight="1">
      <c r="A39" s="53"/>
      <c r="B39" s="24"/>
      <c r="C39" s="24"/>
      <c r="D39" s="26"/>
      <c r="E39" s="27" t="s">
        <v>64</v>
      </c>
      <c r="F39" s="28">
        <v>0</v>
      </c>
      <c r="G39" s="24"/>
      <c r="H39" s="26">
        <f t="shared" si="3"/>
        <v>0</v>
      </c>
    </row>
    <row r="40" spans="1:8" ht="14.25" customHeight="1">
      <c r="A40" s="48" t="s">
        <v>65</v>
      </c>
      <c r="B40" s="49">
        <f>SUM(B41:B59)</f>
        <v>261637494</v>
      </c>
      <c r="C40" s="49"/>
      <c r="D40" s="20">
        <f>B40-C40</f>
        <v>261637494</v>
      </c>
      <c r="E40" s="27" t="s">
        <v>66</v>
      </c>
      <c r="F40" s="28">
        <v>15840000</v>
      </c>
      <c r="G40" s="24"/>
      <c r="H40" s="26">
        <f t="shared" si="3"/>
        <v>15840000</v>
      </c>
    </row>
    <row r="41" spans="1:8" ht="14.25" customHeight="1">
      <c r="A41" s="52" t="s">
        <v>56</v>
      </c>
      <c r="B41" s="25">
        <v>30918880</v>
      </c>
      <c r="C41" s="25"/>
      <c r="D41" s="26">
        <f>B41-C41</f>
        <v>30918880</v>
      </c>
      <c r="E41" s="27" t="s">
        <v>67</v>
      </c>
      <c r="F41" s="28">
        <v>0</v>
      </c>
      <c r="G41" s="24"/>
      <c r="H41" s="26">
        <f t="shared" si="3"/>
        <v>0</v>
      </c>
    </row>
    <row r="42" spans="1:8" ht="14.25" customHeight="1">
      <c r="A42" s="23" t="s">
        <v>68</v>
      </c>
      <c r="B42" s="24">
        <v>63821310</v>
      </c>
      <c r="C42" s="24"/>
      <c r="D42" s="26">
        <f t="shared" ref="D42:D59" si="4">B42-C42</f>
        <v>63821310</v>
      </c>
      <c r="E42" s="27"/>
      <c r="F42" s="28"/>
      <c r="G42" s="24"/>
      <c r="H42" s="26"/>
    </row>
    <row r="43" spans="1:8" ht="14.25" customHeight="1">
      <c r="A43" s="23" t="s">
        <v>69</v>
      </c>
      <c r="B43" s="24">
        <v>6742474</v>
      </c>
      <c r="C43" s="24"/>
      <c r="D43" s="26">
        <f t="shared" si="4"/>
        <v>6742474</v>
      </c>
      <c r="E43" s="27"/>
      <c r="F43" s="28"/>
      <c r="G43" s="24"/>
      <c r="H43" s="26"/>
    </row>
    <row r="44" spans="1:8" ht="14.25" customHeight="1">
      <c r="A44" s="23" t="s">
        <v>70</v>
      </c>
      <c r="B44" s="24">
        <v>15330855</v>
      </c>
      <c r="C44" s="24"/>
      <c r="D44" s="26">
        <f t="shared" si="4"/>
        <v>15330855</v>
      </c>
      <c r="E44" s="54" t="s">
        <v>71</v>
      </c>
      <c r="F44" s="55">
        <f>F9+F33</f>
        <v>279432637</v>
      </c>
      <c r="G44" s="56"/>
      <c r="H44" s="57">
        <f>F44-G44</f>
        <v>279432637</v>
      </c>
    </row>
    <row r="45" spans="1:8" ht="14.25" customHeight="1">
      <c r="A45" s="23" t="s">
        <v>72</v>
      </c>
      <c r="B45" s="24">
        <v>6095685</v>
      </c>
      <c r="C45" s="24"/>
      <c r="D45" s="26">
        <f t="shared" si="4"/>
        <v>6095685</v>
      </c>
      <c r="E45" s="5" t="s">
        <v>73</v>
      </c>
      <c r="F45" s="58"/>
      <c r="G45" s="59"/>
      <c r="H45" s="60"/>
    </row>
    <row r="46" spans="1:8" ht="14.25" customHeight="1">
      <c r="A46" s="23" t="s">
        <v>74</v>
      </c>
      <c r="B46" s="24">
        <v>4689320</v>
      </c>
      <c r="C46" s="24"/>
      <c r="D46" s="26">
        <f t="shared" si="4"/>
        <v>4689320</v>
      </c>
      <c r="E46" s="61" t="s">
        <v>75</v>
      </c>
      <c r="F46" s="62">
        <v>615235086</v>
      </c>
      <c r="G46" s="63"/>
      <c r="H46" s="26">
        <f t="shared" ref="H46:H51" si="5">F46-G46</f>
        <v>615235086</v>
      </c>
    </row>
    <row r="47" spans="1:8" ht="14.25" customHeight="1">
      <c r="A47" s="23" t="s">
        <v>76</v>
      </c>
      <c r="B47" s="24">
        <v>0</v>
      </c>
      <c r="C47" s="24"/>
      <c r="D47" s="26">
        <f t="shared" si="4"/>
        <v>0</v>
      </c>
      <c r="E47" s="15" t="s">
        <v>77</v>
      </c>
      <c r="F47" s="28">
        <v>488992379</v>
      </c>
      <c r="G47" s="24"/>
      <c r="H47" s="26">
        <f t="shared" si="5"/>
        <v>488992379</v>
      </c>
    </row>
    <row r="48" spans="1:8" ht="14.25" customHeight="1">
      <c r="A48" s="23" t="s">
        <v>78</v>
      </c>
      <c r="B48" s="24">
        <v>2538000</v>
      </c>
      <c r="C48" s="24"/>
      <c r="D48" s="26">
        <f t="shared" si="4"/>
        <v>2538000</v>
      </c>
      <c r="E48" s="15" t="s">
        <v>79</v>
      </c>
      <c r="F48" s="28">
        <v>65704312</v>
      </c>
      <c r="G48" s="24"/>
      <c r="H48" s="26">
        <f t="shared" si="5"/>
        <v>65704312</v>
      </c>
    </row>
    <row r="49" spans="1:8" ht="14.25" customHeight="1">
      <c r="A49" s="23" t="s">
        <v>80</v>
      </c>
      <c r="B49" s="24">
        <v>834224</v>
      </c>
      <c r="C49" s="24"/>
      <c r="D49" s="26">
        <f t="shared" si="4"/>
        <v>834224</v>
      </c>
      <c r="E49" s="15" t="s">
        <v>81</v>
      </c>
      <c r="F49" s="28">
        <v>65704312</v>
      </c>
      <c r="G49" s="24"/>
      <c r="H49" s="26">
        <f t="shared" si="5"/>
        <v>65704312</v>
      </c>
    </row>
    <row r="50" spans="1:8" ht="14.25" customHeight="1">
      <c r="A50" s="23" t="s">
        <v>82</v>
      </c>
      <c r="B50" s="24">
        <v>815012</v>
      </c>
      <c r="C50" s="24"/>
      <c r="D50" s="26">
        <f t="shared" si="4"/>
        <v>815012</v>
      </c>
      <c r="E50" s="15" t="s">
        <v>83</v>
      </c>
      <c r="F50" s="28">
        <v>757269454</v>
      </c>
      <c r="G50" s="24"/>
      <c r="H50" s="26">
        <f t="shared" si="5"/>
        <v>757269454</v>
      </c>
    </row>
    <row r="51" spans="1:8" ht="14.25" customHeight="1">
      <c r="A51" s="23" t="s">
        <v>84</v>
      </c>
      <c r="B51" s="24">
        <v>1250528</v>
      </c>
      <c r="C51" s="24"/>
      <c r="D51" s="26">
        <f t="shared" si="4"/>
        <v>1250528</v>
      </c>
      <c r="E51" s="15" t="s">
        <v>85</v>
      </c>
      <c r="F51" s="28">
        <v>50859059</v>
      </c>
      <c r="G51" s="24"/>
      <c r="H51" s="26">
        <f t="shared" si="5"/>
        <v>50859059</v>
      </c>
    </row>
    <row r="52" spans="1:8" ht="14.25" customHeight="1">
      <c r="A52" s="23" t="s">
        <v>86</v>
      </c>
      <c r="B52" s="24">
        <v>0</v>
      </c>
      <c r="C52" s="24"/>
      <c r="D52" s="26">
        <f t="shared" si="4"/>
        <v>0</v>
      </c>
      <c r="E52" s="15"/>
      <c r="F52" s="28"/>
      <c r="G52" s="24"/>
      <c r="H52" s="26"/>
    </row>
    <row r="53" spans="1:8" ht="14.25" customHeight="1">
      <c r="A53" s="23" t="s">
        <v>87</v>
      </c>
      <c r="B53" s="24">
        <v>0</v>
      </c>
      <c r="C53" s="24"/>
      <c r="D53" s="26">
        <f t="shared" si="4"/>
        <v>0</v>
      </c>
      <c r="E53" s="15"/>
      <c r="F53" s="28"/>
      <c r="G53" s="24"/>
      <c r="H53" s="26"/>
    </row>
    <row r="54" spans="1:8" ht="14.25" customHeight="1">
      <c r="A54" s="23" t="s">
        <v>88</v>
      </c>
      <c r="B54" s="24">
        <v>45241635</v>
      </c>
      <c r="C54" s="24"/>
      <c r="D54" s="26">
        <f t="shared" si="4"/>
        <v>45241635</v>
      </c>
      <c r="E54" s="64"/>
      <c r="F54" s="28"/>
      <c r="G54" s="24"/>
      <c r="H54" s="26"/>
    </row>
    <row r="55" spans="1:8" ht="14.25" customHeight="1">
      <c r="A55" s="65" t="s">
        <v>89</v>
      </c>
      <c r="B55" s="24">
        <v>15981131</v>
      </c>
      <c r="C55" s="24"/>
      <c r="D55" s="26">
        <f t="shared" si="4"/>
        <v>15981131</v>
      </c>
      <c r="F55" s="28"/>
      <c r="G55" s="24"/>
      <c r="H55" s="26"/>
    </row>
    <row r="56" spans="1:8" ht="14.25" customHeight="1">
      <c r="A56" s="66" t="s">
        <v>90</v>
      </c>
      <c r="B56" s="24">
        <v>65713894</v>
      </c>
      <c r="C56" s="24"/>
      <c r="D56" s="26">
        <f t="shared" si="4"/>
        <v>65713894</v>
      </c>
      <c r="F56" s="28"/>
      <c r="G56" s="24"/>
      <c r="H56" s="26"/>
    </row>
    <row r="57" spans="1:8" ht="14.25" customHeight="1">
      <c r="A57" s="65" t="s">
        <v>91</v>
      </c>
      <c r="B57" s="24">
        <v>390000</v>
      </c>
      <c r="C57" s="24"/>
      <c r="D57" s="26">
        <f t="shared" si="4"/>
        <v>390000</v>
      </c>
      <c r="F57" s="28"/>
      <c r="G57" s="24"/>
      <c r="H57" s="26"/>
    </row>
    <row r="58" spans="1:8" ht="14.25" customHeight="1">
      <c r="A58" s="65" t="s">
        <v>92</v>
      </c>
      <c r="B58" s="24">
        <v>1274546</v>
      </c>
      <c r="C58" s="24"/>
      <c r="D58" s="26">
        <f t="shared" si="4"/>
        <v>1274546</v>
      </c>
      <c r="E58" s="15"/>
      <c r="F58" s="28"/>
      <c r="G58" s="24"/>
      <c r="H58" s="26"/>
    </row>
    <row r="59" spans="1:8" ht="14.25" customHeight="1">
      <c r="A59" s="23" t="s">
        <v>93</v>
      </c>
      <c r="B59" s="24">
        <v>0</v>
      </c>
      <c r="C59" s="24"/>
      <c r="D59" s="26">
        <f t="shared" si="4"/>
        <v>0</v>
      </c>
      <c r="E59" s="15"/>
      <c r="F59" s="28"/>
      <c r="G59" s="24"/>
      <c r="H59" s="26"/>
    </row>
    <row r="60" spans="1:8" ht="14.25" customHeight="1">
      <c r="A60" s="23"/>
      <c r="B60" s="24"/>
      <c r="C60" s="24"/>
      <c r="D60" s="26"/>
      <c r="E60" s="15"/>
      <c r="F60" s="28"/>
      <c r="G60" s="24"/>
      <c r="H60" s="26"/>
    </row>
    <row r="61" spans="1:8" ht="14.25" customHeight="1">
      <c r="A61" s="23"/>
      <c r="B61" s="24"/>
      <c r="C61" s="24"/>
      <c r="D61" s="26"/>
      <c r="E61" s="54" t="s">
        <v>94</v>
      </c>
      <c r="F61" s="56">
        <f>F46+F47+F48+F50</f>
        <v>1927201231</v>
      </c>
      <c r="G61" s="56"/>
      <c r="H61" s="57">
        <f>F61-G61</f>
        <v>1927201231</v>
      </c>
    </row>
    <row r="62" spans="1:8" ht="20.25" customHeight="1">
      <c r="A62" s="67" t="s">
        <v>95</v>
      </c>
      <c r="B62" s="56">
        <f>B9+B33</f>
        <v>2206633868</v>
      </c>
      <c r="C62" s="56"/>
      <c r="D62" s="57">
        <f>B62-C62</f>
        <v>2206633868</v>
      </c>
      <c r="E62" s="54" t="s">
        <v>96</v>
      </c>
      <c r="F62" s="68">
        <f>F44+F61</f>
        <v>2206633868</v>
      </c>
      <c r="G62" s="56"/>
      <c r="H62" s="57">
        <f>F62-G62</f>
        <v>2206633868</v>
      </c>
    </row>
    <row r="63" spans="1:8" ht="7.5" customHeight="1"/>
    <row r="64" spans="1:8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</sheetData>
  <sheetProtection password="E870" sheet="1" formatCells="0" formatColumns="0" formatRows="0" insertColumns="0" insertRows="0" insertHyperlinks="0" deleteColumns="0" deleteRows="0" sort="0" autoFilter="0" pivotTables="0"/>
  <mergeCells count="3">
    <mergeCell ref="A4:H4"/>
    <mergeCell ref="D7:D8"/>
    <mergeCell ref="H7:H8"/>
  </mergeCells>
  <phoneticPr fontId="3"/>
  <printOptions horizontalCentered="1"/>
  <pageMargins left="0" right="0" top="0" bottom="0" header="0" footer="0"/>
  <pageSetup paperSize="9" scale="95" firstPageNumber="22" orientation="portrait" useFirstPageNumber="1" horizontalDpi="300" verticalDpi="300" r:id="rId1"/>
  <headerFooter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【様式3－1】貸借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事務長</dc:creator>
  <cp:lastModifiedBy>事務長</cp:lastModifiedBy>
  <dcterms:created xsi:type="dcterms:W3CDTF">2016-02-15T01:34:33Z</dcterms:created>
  <dcterms:modified xsi:type="dcterms:W3CDTF">2016-02-15T01:35:02Z</dcterms:modified>
</cp:coreProperties>
</file>