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事務長\Desktop\眞鍋関係\27年度情報公開\"/>
    </mc:Choice>
  </mc:AlternateContent>
  <bookViews>
    <workbookView xWindow="0" yWindow="0" windowWidth="20490" windowHeight="7770"/>
  </bookViews>
  <sheets>
    <sheet name="事業活動計算書" sheetId="1" r:id="rId1"/>
  </sheets>
  <definedNames>
    <definedName name="_xlnm.Print_Area" localSheetId="0">事業活動計算書!$A$1:$F$74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F71" i="1"/>
  <c r="F70" i="1"/>
  <c r="F68" i="1"/>
  <c r="D66" i="1"/>
  <c r="E65" i="1"/>
  <c r="D65" i="1"/>
  <c r="F62" i="1"/>
  <c r="F61" i="1"/>
  <c r="F60" i="1"/>
  <c r="F65" i="1" s="1"/>
  <c r="E57" i="1"/>
  <c r="E66" i="1" s="1"/>
  <c r="D57" i="1"/>
  <c r="F56" i="1"/>
  <c r="F55" i="1"/>
  <c r="F52" i="1"/>
  <c r="F57" i="1" s="1"/>
  <c r="F66" i="1" s="1"/>
  <c r="F51" i="1"/>
  <c r="E48" i="1"/>
  <c r="D48" i="1"/>
  <c r="F47" i="1"/>
  <c r="F42" i="1"/>
  <c r="F48" i="1" s="1"/>
  <c r="E41" i="1"/>
  <c r="E49" i="1" s="1"/>
  <c r="D41" i="1"/>
  <c r="D49" i="1" s="1"/>
  <c r="F40" i="1"/>
  <c r="F35" i="1"/>
  <c r="F34" i="1"/>
  <c r="F41" i="1" s="1"/>
  <c r="E33" i="1"/>
  <c r="E50" i="1" s="1"/>
  <c r="E32" i="1"/>
  <c r="D32" i="1"/>
  <c r="F29" i="1"/>
  <c r="F28" i="1"/>
  <c r="F27" i="1"/>
  <c r="F23" i="1"/>
  <c r="F22" i="1"/>
  <c r="F21" i="1"/>
  <c r="F20" i="1"/>
  <c r="F32" i="1" s="1"/>
  <c r="E19" i="1"/>
  <c r="D19" i="1"/>
  <c r="D33" i="1" s="1"/>
  <c r="D50" i="1" s="1"/>
  <c r="D67" i="1" s="1"/>
  <c r="D69" i="1" s="1"/>
  <c r="D73" i="1" s="1"/>
  <c r="F17" i="1"/>
  <c r="F12" i="1"/>
  <c r="F19" i="1" s="1"/>
  <c r="F33" i="1" s="1"/>
  <c r="F11" i="1"/>
  <c r="F8" i="1"/>
  <c r="F7" i="1"/>
  <c r="E67" i="1" l="1"/>
  <c r="E69" i="1" s="1"/>
  <c r="E73" i="1" s="1"/>
  <c r="F49" i="1"/>
  <c r="F50" i="1" s="1"/>
  <c r="F67" i="1" s="1"/>
  <c r="F69" i="1" s="1"/>
  <c r="F73" i="1" s="1"/>
</calcChain>
</file>

<file path=xl/sharedStrings.xml><?xml version="1.0" encoding="utf-8"?>
<sst xmlns="http://schemas.openxmlformats.org/spreadsheetml/2006/main" count="85" uniqueCount="81">
  <si>
    <t>第2号の1様式</t>
    <rPh sb="0" eb="1">
      <t>ダイ</t>
    </rPh>
    <rPh sb="2" eb="3">
      <t>ゴウ</t>
    </rPh>
    <rPh sb="5" eb="7">
      <t>ヨウシキ</t>
    </rPh>
    <phoneticPr fontId="3"/>
  </si>
  <si>
    <t>事業活動計算書</t>
    <rPh sb="0" eb="2">
      <t>ジギョウ</t>
    </rPh>
    <rPh sb="2" eb="4">
      <t>カツドウ</t>
    </rPh>
    <phoneticPr fontId="3"/>
  </si>
  <si>
    <t>（自）平成27年 4月 1日　（至）平成28年 3月31日</t>
    <phoneticPr fontId="3"/>
  </si>
  <si>
    <t>（単位：円）</t>
    <phoneticPr fontId="3"/>
  </si>
  <si>
    <t>勘定科目</t>
    <rPh sb="0" eb="2">
      <t>カンジョウ</t>
    </rPh>
    <rPh sb="2" eb="4">
      <t>カモク</t>
    </rPh>
    <phoneticPr fontId="3"/>
  </si>
  <si>
    <t>当年度決算(A)</t>
    <rPh sb="0" eb="1">
      <t>トウ</t>
    </rPh>
    <rPh sb="1" eb="3">
      <t>ネンド</t>
    </rPh>
    <rPh sb="3" eb="5">
      <t>ケッサン</t>
    </rPh>
    <phoneticPr fontId="3"/>
  </si>
  <si>
    <t>前年度決算(B)</t>
    <rPh sb="0" eb="3">
      <t>ゼンネンド</t>
    </rPh>
    <rPh sb="3" eb="5">
      <t>ケッサン</t>
    </rPh>
    <phoneticPr fontId="3"/>
  </si>
  <si>
    <t>増減(A)-(B)</t>
    <phoneticPr fontId="3"/>
  </si>
  <si>
    <t>サービス活動増減の部</t>
    <rPh sb="4" eb="6">
      <t>カツドウ</t>
    </rPh>
    <rPh sb="6" eb="8">
      <t>ゾウゲン</t>
    </rPh>
    <rPh sb="9" eb="10">
      <t>ブ</t>
    </rPh>
    <phoneticPr fontId="3"/>
  </si>
  <si>
    <t>収益</t>
    <rPh sb="0" eb="2">
      <t>シュウエキ</t>
    </rPh>
    <phoneticPr fontId="3"/>
  </si>
  <si>
    <t>介護保険事業収益</t>
    <rPh sb="4" eb="6">
      <t>ジギョウ</t>
    </rPh>
    <phoneticPr fontId="3"/>
  </si>
  <si>
    <t>老人福祉事業収益</t>
    <rPh sb="0" eb="2">
      <t>ロウジン</t>
    </rPh>
    <rPh sb="2" eb="4">
      <t>フクシ</t>
    </rPh>
    <rPh sb="4" eb="6">
      <t>ジギョウ</t>
    </rPh>
    <rPh sb="6" eb="8">
      <t>シュウエキ</t>
    </rPh>
    <phoneticPr fontId="3"/>
  </si>
  <si>
    <t>児童福祉事業収益</t>
    <rPh sb="0" eb="2">
      <t>ジドウ</t>
    </rPh>
    <rPh sb="2" eb="4">
      <t>フクシ</t>
    </rPh>
    <rPh sb="4" eb="6">
      <t>ジギョウ</t>
    </rPh>
    <rPh sb="6" eb="8">
      <t>シュウエキ</t>
    </rPh>
    <phoneticPr fontId="3"/>
  </si>
  <si>
    <t>保育事業収益</t>
    <rPh sb="0" eb="2">
      <t>ホイク</t>
    </rPh>
    <rPh sb="2" eb="4">
      <t>ジギョウ</t>
    </rPh>
    <rPh sb="4" eb="6">
      <t>シュウエキ</t>
    </rPh>
    <phoneticPr fontId="3"/>
  </si>
  <si>
    <t>就労支援事業収益</t>
    <phoneticPr fontId="3"/>
  </si>
  <si>
    <r>
      <t>障害福祉サービス等事業</t>
    </r>
    <r>
      <rPr>
        <sz val="11"/>
        <color indexed="8"/>
        <rFont val="ＭＳ 明朝"/>
        <family val="1"/>
        <charset val="128"/>
      </rPr>
      <t>収益</t>
    </r>
    <rPh sb="0" eb="2">
      <t>ショウガイ</t>
    </rPh>
    <rPh sb="2" eb="4">
      <t>フクシ</t>
    </rPh>
    <rPh sb="9" eb="11">
      <t>ジギョウ</t>
    </rPh>
    <rPh sb="11" eb="13">
      <t>シュウエキ</t>
    </rPh>
    <phoneticPr fontId="3"/>
  </si>
  <si>
    <t>生活保護事業収益</t>
    <rPh sb="0" eb="2">
      <t>セイカツ</t>
    </rPh>
    <rPh sb="2" eb="4">
      <t>ホゴ</t>
    </rPh>
    <rPh sb="4" eb="6">
      <t>ジギョウ</t>
    </rPh>
    <rPh sb="6" eb="8">
      <t>シュウエキ</t>
    </rPh>
    <phoneticPr fontId="3"/>
  </si>
  <si>
    <t>医療事業収益</t>
    <rPh sb="0" eb="2">
      <t>イリョウ</t>
    </rPh>
    <rPh sb="2" eb="4">
      <t>ジギョウ</t>
    </rPh>
    <rPh sb="4" eb="6">
      <t>シュウエキ</t>
    </rPh>
    <phoneticPr fontId="3"/>
  </si>
  <si>
    <t>○○事業収益</t>
    <rPh sb="2" eb="4">
      <t>ジギョウ</t>
    </rPh>
    <rPh sb="4" eb="6">
      <t>シュウエキ</t>
    </rPh>
    <phoneticPr fontId="3"/>
  </si>
  <si>
    <t>○○収益</t>
    <rPh sb="2" eb="4">
      <t>シュウエキ</t>
    </rPh>
    <phoneticPr fontId="3"/>
  </si>
  <si>
    <t>経常経費寄附金収益</t>
    <rPh sb="0" eb="2">
      <t>ケイジョウ</t>
    </rPh>
    <rPh sb="2" eb="4">
      <t>ケイヒ</t>
    </rPh>
    <rPh sb="7" eb="9">
      <t>シュウエキ</t>
    </rPh>
    <phoneticPr fontId="3"/>
  </si>
  <si>
    <r>
      <t>その他の</t>
    </r>
    <r>
      <rPr>
        <sz val="11"/>
        <color indexed="8"/>
        <rFont val="ＭＳ 明朝"/>
        <family val="1"/>
        <charset val="128"/>
      </rPr>
      <t>収益</t>
    </r>
    <phoneticPr fontId="3"/>
  </si>
  <si>
    <t>サービス活動収益計(１)</t>
    <rPh sb="6" eb="8">
      <t>シュウエキ</t>
    </rPh>
    <phoneticPr fontId="3"/>
  </si>
  <si>
    <t>費用</t>
    <rPh sb="0" eb="2">
      <t>ヒヨウ</t>
    </rPh>
    <phoneticPr fontId="3"/>
  </si>
  <si>
    <t>人件費</t>
    <phoneticPr fontId="3"/>
  </si>
  <si>
    <t>事業費</t>
    <rPh sb="0" eb="3">
      <t>ジギョウヒ</t>
    </rPh>
    <phoneticPr fontId="3"/>
  </si>
  <si>
    <t>事務費</t>
    <phoneticPr fontId="3"/>
  </si>
  <si>
    <t>就労支援事業費用</t>
    <phoneticPr fontId="3"/>
  </si>
  <si>
    <t>授産事業費用</t>
    <rPh sb="0" eb="2">
      <t>ジュサン</t>
    </rPh>
    <rPh sb="2" eb="4">
      <t>ジギョウ</t>
    </rPh>
    <rPh sb="4" eb="6">
      <t>ヒヨウ</t>
    </rPh>
    <phoneticPr fontId="3"/>
  </si>
  <si>
    <t>○○費用</t>
    <rPh sb="2" eb="4">
      <t>ヒヨウ</t>
    </rPh>
    <phoneticPr fontId="3"/>
  </si>
  <si>
    <t>利用者負担軽減額</t>
    <phoneticPr fontId="3"/>
  </si>
  <si>
    <t>減価償却費</t>
    <phoneticPr fontId="3"/>
  </si>
  <si>
    <t>国庫補助金等特別積立金取崩額</t>
    <rPh sb="5" eb="6">
      <t>ナド</t>
    </rPh>
    <phoneticPr fontId="3"/>
  </si>
  <si>
    <t>徴収不能額</t>
    <phoneticPr fontId="3"/>
  </si>
  <si>
    <t>徴収不能引当金繰入</t>
    <rPh sb="0" eb="2">
      <t>チョウシュウ</t>
    </rPh>
    <rPh sb="2" eb="4">
      <t>フノウ</t>
    </rPh>
    <phoneticPr fontId="3"/>
  </si>
  <si>
    <r>
      <t>その他の</t>
    </r>
    <r>
      <rPr>
        <sz val="11"/>
        <color indexed="8"/>
        <rFont val="ＭＳ 明朝"/>
        <family val="1"/>
        <charset val="128"/>
      </rPr>
      <t>費用</t>
    </r>
    <rPh sb="2" eb="3">
      <t>タ</t>
    </rPh>
    <rPh sb="4" eb="6">
      <t>ヒヨウ</t>
    </rPh>
    <phoneticPr fontId="3"/>
  </si>
  <si>
    <t>サービス活動費用計（２）</t>
    <rPh sb="6" eb="8">
      <t>ヒヨウ</t>
    </rPh>
    <phoneticPr fontId="3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</si>
  <si>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3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</si>
  <si>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3"/>
  </si>
  <si>
    <t>借入金利息補助金収益</t>
    <rPh sb="8" eb="10">
      <t>シュウエキ</t>
    </rPh>
    <phoneticPr fontId="3"/>
  </si>
  <si>
    <t>受取利息配当金収益</t>
    <phoneticPr fontId="3"/>
  </si>
  <si>
    <t>有価証券評価益</t>
    <phoneticPr fontId="3"/>
  </si>
  <si>
    <t>有価証券売却益</t>
    <phoneticPr fontId="3"/>
  </si>
  <si>
    <t>投資有価証券評価益</t>
    <rPh sb="0" eb="2">
      <t>トウシ</t>
    </rPh>
    <rPh sb="2" eb="4">
      <t>ユウカ</t>
    </rPh>
    <rPh sb="4" eb="6">
      <t>ショウケン</t>
    </rPh>
    <rPh sb="6" eb="9">
      <t>ヒョウカエキ</t>
    </rPh>
    <phoneticPr fontId="3"/>
  </si>
  <si>
    <t>投資有価証券売却益</t>
    <phoneticPr fontId="3"/>
  </si>
  <si>
    <r>
      <t>その他のサービス</t>
    </r>
    <r>
      <rPr>
        <sz val="11"/>
        <color indexed="8"/>
        <rFont val="ＭＳ 明朝"/>
        <family val="1"/>
        <charset val="128"/>
      </rPr>
      <t>活動外収益</t>
    </r>
    <rPh sb="2" eb="3">
      <t>タ</t>
    </rPh>
    <phoneticPr fontId="3"/>
  </si>
  <si>
    <t>サービス活動外収益計(４)</t>
    <rPh sb="7" eb="9">
      <t>シュウエキ</t>
    </rPh>
    <phoneticPr fontId="3"/>
  </si>
  <si>
    <r>
      <t>支払</t>
    </r>
    <r>
      <rPr>
        <sz val="11"/>
        <color indexed="8"/>
        <rFont val="ＭＳ 明朝"/>
        <family val="1"/>
        <charset val="128"/>
      </rPr>
      <t>利息</t>
    </r>
    <rPh sb="0" eb="2">
      <t>シハラ</t>
    </rPh>
    <phoneticPr fontId="3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</si>
  <si>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3"/>
  </si>
  <si>
    <t>有価証券売却損</t>
    <phoneticPr fontId="3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</si>
  <si>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3"/>
  </si>
  <si>
    <t>投資有価証券売却損</t>
    <phoneticPr fontId="3"/>
  </si>
  <si>
    <r>
      <t>その他のサービス</t>
    </r>
    <r>
      <rPr>
        <sz val="11"/>
        <color indexed="8"/>
        <rFont val="ＭＳ 明朝"/>
        <family val="1"/>
        <charset val="128"/>
      </rPr>
      <t>活動外費用</t>
    </r>
    <rPh sb="2" eb="3">
      <t>タ</t>
    </rPh>
    <phoneticPr fontId="3"/>
  </si>
  <si>
    <t>サービス活動外費用計(５)</t>
    <rPh sb="7" eb="9">
      <t>ヒヨウ</t>
    </rPh>
    <phoneticPr fontId="3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</si>
  <si>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3"/>
  </si>
  <si>
    <t>経常増減差額(７)=(３)＋(６)</t>
    <rPh sb="2" eb="4">
      <t>ゾウゲン</t>
    </rPh>
    <rPh sb="4" eb="5">
      <t>サ</t>
    </rPh>
    <rPh sb="5" eb="6">
      <t>ガク</t>
    </rPh>
    <phoneticPr fontId="3"/>
  </si>
  <si>
    <t>特別増減の部</t>
    <rPh sb="0" eb="2">
      <t>トクベツ</t>
    </rPh>
    <rPh sb="2" eb="4">
      <t>ゾウゲン</t>
    </rPh>
    <rPh sb="5" eb="6">
      <t>ブ</t>
    </rPh>
    <phoneticPr fontId="3"/>
  </si>
  <si>
    <t>施設整備等補助金収益</t>
    <rPh sb="8" eb="10">
      <t>シュウエキ</t>
    </rPh>
    <phoneticPr fontId="3"/>
  </si>
  <si>
    <t>施設整備等寄附金収益</t>
    <rPh sb="0" eb="2">
      <t>シセツ</t>
    </rPh>
    <rPh sb="8" eb="10">
      <t>シュウエキ</t>
    </rPh>
    <phoneticPr fontId="3"/>
  </si>
  <si>
    <t>長期運営資金借入金元金償還寄附金収益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シュウエキ</t>
    </rPh>
    <phoneticPr fontId="3"/>
  </si>
  <si>
    <t>固定資産受贈額</t>
    <phoneticPr fontId="3"/>
  </si>
  <si>
    <t>固定資産売却益</t>
    <rPh sb="4" eb="7">
      <t>バイキャクエキ</t>
    </rPh>
    <phoneticPr fontId="3"/>
  </si>
  <si>
    <t>その他の特別収益</t>
    <phoneticPr fontId="3"/>
  </si>
  <si>
    <t>特別収益計(８)</t>
    <rPh sb="0" eb="2">
      <t>トクベツ</t>
    </rPh>
    <rPh sb="2" eb="4">
      <t>シュウエキ</t>
    </rPh>
    <phoneticPr fontId="3"/>
  </si>
  <si>
    <t>基本金組入額</t>
    <phoneticPr fontId="3"/>
  </si>
  <si>
    <t>資産評価損</t>
    <phoneticPr fontId="3"/>
  </si>
  <si>
    <t>固定資産売却損・処分損</t>
    <phoneticPr fontId="3"/>
  </si>
  <si>
    <t>国庫補助金等特別積立金取崩額（除却等）</t>
    <rPh sb="5" eb="6">
      <t>ナド</t>
    </rPh>
    <rPh sb="15" eb="17">
      <t>ジョキャク</t>
    </rPh>
    <rPh sb="17" eb="18">
      <t>ナド</t>
    </rPh>
    <phoneticPr fontId="3"/>
  </si>
  <si>
    <t>国庫補助金等特別積立金積立額</t>
    <phoneticPr fontId="3"/>
  </si>
  <si>
    <t>災害損失</t>
    <phoneticPr fontId="3"/>
  </si>
  <si>
    <t>その他の特別損失</t>
    <rPh sb="6" eb="8">
      <t>ソンシツ</t>
    </rPh>
    <phoneticPr fontId="3"/>
  </si>
  <si>
    <t>特別費用計(９)</t>
    <rPh sb="0" eb="2">
      <t>トクベツ</t>
    </rPh>
    <rPh sb="2" eb="4">
      <t>ヒヨウ</t>
    </rPh>
    <phoneticPr fontId="3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</si>
  <si>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3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</si>
  <si>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3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</si>
  <si>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3"/>
  </si>
  <si>
    <t>前期繰越活動増減差額(12）</t>
    <rPh sb="4" eb="6">
      <t>カツドウ</t>
    </rPh>
    <rPh sb="6" eb="8">
      <t>ゾウゲン</t>
    </rPh>
    <rPh sb="8" eb="10">
      <t>サガク</t>
    </rPh>
    <phoneticPr fontId="3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</si>
  <si>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3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</si>
  <si>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3"/>
  </si>
  <si>
    <t>その他の積立金取崩額(15)</t>
    <phoneticPr fontId="3"/>
  </si>
  <si>
    <t>その他の積立金積立額(16)</t>
    <rPh sb="7" eb="9">
      <t>ツミタテ</t>
    </rPh>
    <rPh sb="9" eb="10">
      <t>ガク</t>
    </rPh>
    <phoneticPr fontId="3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</si>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</sst>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right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38" fontId="2" fillId="0" borderId="5" xfId="1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 shrinkToFit="1"/>
    </xf>
    <xf numFmtId="38" fontId="2" fillId="0" borderId="0" xfId="1" applyFont="1" applyFill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38" fontId="2" fillId="0" borderId="4" xfId="1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38" fontId="2" fillId="0" borderId="6" xfId="1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left" vertical="center" shrinkToFit="1"/>
    </xf>
    <xf numFmtId="38" fontId="2" fillId="0" borderId="10" xfId="1" applyFont="1" applyFill="1" applyBorder="1" applyAlignment="1">
      <alignment horizontal="right" vertical="center" shrinkToFit="1"/>
    </xf>
    <xf numFmtId="38" fontId="2" fillId="0" borderId="16" xfId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textRotation="255" shrinkToFit="1"/>
    </xf>
    <xf numFmtId="0" fontId="2" fillId="0" borderId="9" xfId="0" applyFont="1" applyFill="1" applyBorder="1" applyAlignment="1">
      <alignment horizontal="center" vertical="center" textRotation="255" shrinkToFit="1"/>
    </xf>
    <xf numFmtId="0" fontId="2" fillId="0" borderId="13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wrapText="1" shrinkToFit="1"/>
    </xf>
    <xf numFmtId="0" fontId="2" fillId="0" borderId="12" xfId="0" applyFont="1" applyFill="1" applyBorder="1" applyAlignment="1">
      <alignment horizontal="left" vertical="center" wrapText="1" shrinkToFit="1"/>
    </xf>
    <xf numFmtId="0" fontId="2" fillId="0" borderId="14" xfId="0" applyFont="1" applyFill="1" applyBorder="1" applyAlignment="1">
      <alignment horizontal="left" vertical="center" wrapText="1" shrinkToFit="1"/>
    </xf>
    <xf numFmtId="0" fontId="2" fillId="0" borderId="15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center" vertical="center" textRotation="255" shrinkToFit="1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7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right" vertical="center" shrinkToFit="1"/>
    </xf>
    <xf numFmtId="0" fontId="2" fillId="0" borderId="0" xfId="0" applyFont="1" applyFill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tabSelected="1" view="pageBreakPreview" zoomScaleNormal="100" zoomScaleSheetLayoutView="100" workbookViewId="0">
      <selection activeCell="A50" sqref="A50:F50"/>
    </sheetView>
  </sheetViews>
  <sheetFormatPr defaultRowHeight="13.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7" ht="21.75" customHeight="1"/>
    <row r="2" spans="1:7" ht="15.75" customHeight="1">
      <c r="A2" s="2"/>
      <c r="B2" s="2"/>
      <c r="C2" s="2"/>
      <c r="D2" s="37" t="s">
        <v>0</v>
      </c>
      <c r="E2" s="37"/>
      <c r="F2" s="37"/>
    </row>
    <row r="3" spans="1:7">
      <c r="A3" s="38" t="s">
        <v>1</v>
      </c>
      <c r="B3" s="38"/>
      <c r="C3" s="38"/>
      <c r="D3" s="38"/>
      <c r="E3" s="38"/>
      <c r="F3" s="38"/>
    </row>
    <row r="4" spans="1:7">
      <c r="A4" s="38" t="s">
        <v>2</v>
      </c>
      <c r="B4" s="38"/>
      <c r="C4" s="38"/>
      <c r="D4" s="38"/>
      <c r="E4" s="38"/>
      <c r="F4" s="38"/>
    </row>
    <row r="5" spans="1:7" ht="13.5" customHeight="1">
      <c r="A5" s="2"/>
      <c r="B5" s="2"/>
      <c r="C5" s="2"/>
      <c r="D5" s="2"/>
      <c r="E5" s="2"/>
      <c r="F5" s="3" t="s">
        <v>3</v>
      </c>
    </row>
    <row r="6" spans="1:7" ht="14.25" customHeight="1">
      <c r="A6" s="34" t="s">
        <v>4</v>
      </c>
      <c r="B6" s="35"/>
      <c r="C6" s="36"/>
      <c r="D6" s="4" t="s">
        <v>5</v>
      </c>
      <c r="E6" s="4" t="s">
        <v>6</v>
      </c>
      <c r="F6" s="4" t="s">
        <v>7</v>
      </c>
    </row>
    <row r="7" spans="1:7" ht="14.25" customHeight="1">
      <c r="A7" s="30" t="s">
        <v>8</v>
      </c>
      <c r="B7" s="30" t="s">
        <v>9</v>
      </c>
      <c r="C7" s="5" t="s">
        <v>10</v>
      </c>
      <c r="D7" s="6">
        <v>789677258</v>
      </c>
      <c r="E7" s="6">
        <v>788438221</v>
      </c>
      <c r="F7" s="7">
        <f>D7-E7</f>
        <v>1239037</v>
      </c>
      <c r="G7" s="8"/>
    </row>
    <row r="8" spans="1:7" ht="14.25" customHeight="1">
      <c r="A8" s="31"/>
      <c r="B8" s="31"/>
      <c r="C8" s="9" t="s">
        <v>11</v>
      </c>
      <c r="D8" s="7">
        <v>85503538</v>
      </c>
      <c r="E8" s="7">
        <v>81734045</v>
      </c>
      <c r="F8" s="7">
        <f>D8-E8</f>
        <v>3769493</v>
      </c>
      <c r="G8" s="8"/>
    </row>
    <row r="9" spans="1:7" ht="14.25" customHeight="1">
      <c r="A9" s="31"/>
      <c r="B9" s="31"/>
      <c r="C9" s="9" t="s">
        <v>12</v>
      </c>
      <c r="D9" s="7"/>
      <c r="E9" s="7"/>
      <c r="F9" s="7"/>
      <c r="G9" s="8"/>
    </row>
    <row r="10" spans="1:7" ht="14.25" customHeight="1">
      <c r="A10" s="31"/>
      <c r="B10" s="31"/>
      <c r="C10" s="9" t="s">
        <v>13</v>
      </c>
      <c r="D10" s="7"/>
      <c r="E10" s="7"/>
      <c r="F10" s="7"/>
      <c r="G10" s="8"/>
    </row>
    <row r="11" spans="1:7" ht="14.25" customHeight="1">
      <c r="A11" s="31"/>
      <c r="B11" s="31"/>
      <c r="C11" s="9" t="s">
        <v>14</v>
      </c>
      <c r="D11" s="7">
        <v>3332419</v>
      </c>
      <c r="E11" s="7">
        <v>2586602</v>
      </c>
      <c r="F11" s="7">
        <f>D11-E11</f>
        <v>745817</v>
      </c>
      <c r="G11" s="8"/>
    </row>
    <row r="12" spans="1:7" ht="14.25" customHeight="1">
      <c r="A12" s="31"/>
      <c r="B12" s="31"/>
      <c r="C12" s="9" t="s">
        <v>15</v>
      </c>
      <c r="D12" s="7">
        <v>158762195</v>
      </c>
      <c r="E12" s="7">
        <v>161599579</v>
      </c>
      <c r="F12" s="7">
        <f>D12-E12</f>
        <v>-2837384</v>
      </c>
      <c r="G12" s="8"/>
    </row>
    <row r="13" spans="1:7" ht="14.25" customHeight="1">
      <c r="A13" s="31"/>
      <c r="B13" s="31"/>
      <c r="C13" s="9" t="s">
        <v>16</v>
      </c>
      <c r="D13" s="7"/>
      <c r="E13" s="7"/>
      <c r="F13" s="7"/>
      <c r="G13" s="8"/>
    </row>
    <row r="14" spans="1:7" ht="14.25" customHeight="1">
      <c r="A14" s="31"/>
      <c r="B14" s="31"/>
      <c r="C14" s="9" t="s">
        <v>17</v>
      </c>
      <c r="D14" s="7"/>
      <c r="E14" s="7"/>
      <c r="F14" s="7"/>
      <c r="G14" s="8"/>
    </row>
    <row r="15" spans="1:7" ht="14.25" customHeight="1">
      <c r="A15" s="31"/>
      <c r="B15" s="31"/>
      <c r="C15" s="9" t="s">
        <v>18</v>
      </c>
      <c r="D15" s="7"/>
      <c r="E15" s="7"/>
      <c r="F15" s="7"/>
      <c r="G15" s="8"/>
    </row>
    <row r="16" spans="1:7" ht="14.25" customHeight="1">
      <c r="A16" s="31"/>
      <c r="B16" s="31"/>
      <c r="C16" s="9" t="s">
        <v>19</v>
      </c>
      <c r="D16" s="7"/>
      <c r="E16" s="7"/>
      <c r="F16" s="7"/>
      <c r="G16" s="8"/>
    </row>
    <row r="17" spans="1:7" ht="14.25" customHeight="1">
      <c r="A17" s="31"/>
      <c r="B17" s="31"/>
      <c r="C17" s="9" t="s">
        <v>20</v>
      </c>
      <c r="D17" s="7">
        <v>10612136</v>
      </c>
      <c r="E17" s="7">
        <v>186000</v>
      </c>
      <c r="F17" s="7">
        <f>D17-E17</f>
        <v>10426136</v>
      </c>
      <c r="G17" s="8"/>
    </row>
    <row r="18" spans="1:7" ht="14.25" customHeight="1">
      <c r="A18" s="31"/>
      <c r="B18" s="31"/>
      <c r="C18" s="9" t="s">
        <v>21</v>
      </c>
      <c r="D18" s="7"/>
      <c r="E18" s="7"/>
      <c r="F18" s="7"/>
      <c r="G18" s="8"/>
    </row>
    <row r="19" spans="1:7" ht="14.25" customHeight="1">
      <c r="A19" s="31"/>
      <c r="B19" s="32"/>
      <c r="C19" s="4" t="s">
        <v>22</v>
      </c>
      <c r="D19" s="10">
        <f>SUM(D7:D18)</f>
        <v>1047887546</v>
      </c>
      <c r="E19" s="10">
        <f>SUM(E7:E18)</f>
        <v>1034544447</v>
      </c>
      <c r="F19" s="10">
        <f>SUM(F7:F18)</f>
        <v>13343099</v>
      </c>
      <c r="G19" s="8"/>
    </row>
    <row r="20" spans="1:7" ht="14.25" customHeight="1">
      <c r="A20" s="31"/>
      <c r="B20" s="31" t="s">
        <v>23</v>
      </c>
      <c r="C20" s="9" t="s">
        <v>24</v>
      </c>
      <c r="D20" s="7">
        <v>689779617</v>
      </c>
      <c r="E20" s="7">
        <v>682911792</v>
      </c>
      <c r="F20" s="7">
        <f>D20-E20</f>
        <v>6867825</v>
      </c>
      <c r="G20" s="8"/>
    </row>
    <row r="21" spans="1:7" ht="14.25" customHeight="1">
      <c r="A21" s="31"/>
      <c r="B21" s="31"/>
      <c r="C21" s="9" t="s">
        <v>25</v>
      </c>
      <c r="D21" s="7">
        <v>152070060</v>
      </c>
      <c r="E21" s="7">
        <v>151813472</v>
      </c>
      <c r="F21" s="7">
        <f>D21-E21</f>
        <v>256588</v>
      </c>
      <c r="G21" s="8"/>
    </row>
    <row r="22" spans="1:7" ht="14.25" customHeight="1">
      <c r="A22" s="31"/>
      <c r="B22" s="31"/>
      <c r="C22" s="9" t="s">
        <v>26</v>
      </c>
      <c r="D22" s="7">
        <v>108608458</v>
      </c>
      <c r="E22" s="7">
        <v>114729662</v>
      </c>
      <c r="F22" s="7">
        <f>D22-E22</f>
        <v>-6121204</v>
      </c>
      <c r="G22" s="8"/>
    </row>
    <row r="23" spans="1:7" ht="14.25" customHeight="1">
      <c r="A23" s="31"/>
      <c r="B23" s="31"/>
      <c r="C23" s="9" t="s">
        <v>27</v>
      </c>
      <c r="D23" s="7">
        <v>5735723</v>
      </c>
      <c r="E23" s="7">
        <v>6052043</v>
      </c>
      <c r="F23" s="7">
        <f>D23-E23</f>
        <v>-316320</v>
      </c>
      <c r="G23" s="8"/>
    </row>
    <row r="24" spans="1:7" ht="14.25" customHeight="1">
      <c r="A24" s="31"/>
      <c r="B24" s="31"/>
      <c r="C24" s="9" t="s">
        <v>28</v>
      </c>
      <c r="D24" s="7"/>
      <c r="E24" s="7"/>
      <c r="F24" s="7"/>
      <c r="G24" s="8"/>
    </row>
    <row r="25" spans="1:7" ht="14.25" customHeight="1">
      <c r="A25" s="31"/>
      <c r="B25" s="31"/>
      <c r="C25" s="9" t="s">
        <v>29</v>
      </c>
      <c r="D25" s="7"/>
      <c r="E25" s="7"/>
      <c r="F25" s="7"/>
      <c r="G25" s="8"/>
    </row>
    <row r="26" spans="1:7" ht="14.25" customHeight="1">
      <c r="A26" s="31"/>
      <c r="B26" s="31"/>
      <c r="C26" s="9" t="s">
        <v>30</v>
      </c>
      <c r="D26" s="7"/>
      <c r="E26" s="7"/>
      <c r="F26" s="7"/>
      <c r="G26" s="8"/>
    </row>
    <row r="27" spans="1:7" ht="14.25" customHeight="1">
      <c r="A27" s="31"/>
      <c r="B27" s="31"/>
      <c r="C27" s="9" t="s">
        <v>31</v>
      </c>
      <c r="D27" s="7">
        <v>72910907</v>
      </c>
      <c r="E27" s="7">
        <v>75264845</v>
      </c>
      <c r="F27" s="7">
        <f>D27-E27</f>
        <v>-2353938</v>
      </c>
      <c r="G27" s="8"/>
    </row>
    <row r="28" spans="1:7" ht="14.25" customHeight="1">
      <c r="A28" s="31"/>
      <c r="B28" s="31"/>
      <c r="C28" s="11" t="s">
        <v>32</v>
      </c>
      <c r="D28" s="12">
        <v>-33010915</v>
      </c>
      <c r="E28" s="12">
        <v>-33511104</v>
      </c>
      <c r="F28" s="7">
        <f>D28-E28</f>
        <v>500189</v>
      </c>
      <c r="G28" s="8"/>
    </row>
    <row r="29" spans="1:7" ht="14.25" customHeight="1">
      <c r="A29" s="31"/>
      <c r="B29" s="31"/>
      <c r="C29" s="9" t="s">
        <v>33</v>
      </c>
      <c r="D29" s="7">
        <v>437605</v>
      </c>
      <c r="E29" s="7">
        <v>63274</v>
      </c>
      <c r="F29" s="7">
        <f>D29-E29</f>
        <v>374331</v>
      </c>
      <c r="G29" s="8"/>
    </row>
    <row r="30" spans="1:7" ht="14.25" customHeight="1">
      <c r="A30" s="31"/>
      <c r="B30" s="31"/>
      <c r="C30" s="9" t="s">
        <v>34</v>
      </c>
      <c r="D30" s="7"/>
      <c r="E30" s="7"/>
      <c r="F30" s="7"/>
      <c r="G30" s="8"/>
    </row>
    <row r="31" spans="1:7" ht="14.25" customHeight="1">
      <c r="A31" s="31"/>
      <c r="B31" s="31"/>
      <c r="C31" s="13" t="s">
        <v>35</v>
      </c>
      <c r="D31" s="14"/>
      <c r="E31" s="14"/>
      <c r="F31" s="14"/>
      <c r="G31" s="8"/>
    </row>
    <row r="32" spans="1:7" ht="14.25" customHeight="1">
      <c r="A32" s="31"/>
      <c r="B32" s="32"/>
      <c r="C32" s="4" t="s">
        <v>36</v>
      </c>
      <c r="D32" s="10">
        <f>SUM(D20:D31)</f>
        <v>996531455</v>
      </c>
      <c r="E32" s="10">
        <f>SUM(E20:E31)</f>
        <v>997323984</v>
      </c>
      <c r="F32" s="10">
        <f>SUM(F20:F31)</f>
        <v>-792529</v>
      </c>
      <c r="G32" s="8"/>
    </row>
    <row r="33" spans="1:7" ht="14.25" customHeight="1">
      <c r="A33" s="32"/>
      <c r="B33" s="33" t="s">
        <v>37</v>
      </c>
      <c r="C33" s="33"/>
      <c r="D33" s="10">
        <f>D19-D32</f>
        <v>51356091</v>
      </c>
      <c r="E33" s="10">
        <f>E19-E32</f>
        <v>37220463</v>
      </c>
      <c r="F33" s="10">
        <f>F19-F32</f>
        <v>14135628</v>
      </c>
      <c r="G33" s="8"/>
    </row>
    <row r="34" spans="1:7" ht="14.25" customHeight="1">
      <c r="A34" s="30" t="s">
        <v>38</v>
      </c>
      <c r="B34" s="30" t="s">
        <v>9</v>
      </c>
      <c r="C34" s="5" t="s">
        <v>39</v>
      </c>
      <c r="D34" s="6">
        <v>2185921</v>
      </c>
      <c r="E34" s="6">
        <v>2787250</v>
      </c>
      <c r="F34" s="7">
        <f>D34-E34</f>
        <v>-601329</v>
      </c>
      <c r="G34" s="8"/>
    </row>
    <row r="35" spans="1:7" ht="14.25" customHeight="1">
      <c r="A35" s="31"/>
      <c r="B35" s="31"/>
      <c r="C35" s="9" t="s">
        <v>40</v>
      </c>
      <c r="D35" s="7">
        <v>34008</v>
      </c>
      <c r="E35" s="7">
        <v>40000</v>
      </c>
      <c r="F35" s="7">
        <f>D35-E35</f>
        <v>-5992</v>
      </c>
      <c r="G35" s="8"/>
    </row>
    <row r="36" spans="1:7" ht="14.25" customHeight="1">
      <c r="A36" s="31"/>
      <c r="B36" s="31"/>
      <c r="C36" s="9" t="s">
        <v>41</v>
      </c>
      <c r="D36" s="7"/>
      <c r="E36" s="7"/>
      <c r="F36" s="7"/>
      <c r="G36" s="8"/>
    </row>
    <row r="37" spans="1:7" ht="14.25" customHeight="1">
      <c r="A37" s="31"/>
      <c r="B37" s="31"/>
      <c r="C37" s="9" t="s">
        <v>42</v>
      </c>
      <c r="D37" s="7"/>
      <c r="E37" s="7"/>
      <c r="F37" s="7"/>
      <c r="G37" s="8"/>
    </row>
    <row r="38" spans="1:7" ht="14.25" customHeight="1">
      <c r="A38" s="31"/>
      <c r="B38" s="31"/>
      <c r="C38" s="9" t="s">
        <v>43</v>
      </c>
      <c r="D38" s="7"/>
      <c r="E38" s="7"/>
      <c r="F38" s="7"/>
      <c r="G38" s="8"/>
    </row>
    <row r="39" spans="1:7" ht="14.25" customHeight="1">
      <c r="A39" s="31"/>
      <c r="B39" s="31"/>
      <c r="C39" s="9" t="s">
        <v>44</v>
      </c>
      <c r="D39" s="7"/>
      <c r="E39" s="7"/>
      <c r="F39" s="7"/>
      <c r="G39" s="8"/>
    </row>
    <row r="40" spans="1:7" ht="14.25" customHeight="1">
      <c r="A40" s="31"/>
      <c r="B40" s="31"/>
      <c r="C40" s="9" t="s">
        <v>45</v>
      </c>
      <c r="D40" s="7">
        <v>8973127</v>
      </c>
      <c r="E40" s="7">
        <v>3467590</v>
      </c>
      <c r="F40" s="7">
        <f>D40-E40</f>
        <v>5505537</v>
      </c>
      <c r="G40" s="8"/>
    </row>
    <row r="41" spans="1:7" ht="14.25" customHeight="1">
      <c r="A41" s="31"/>
      <c r="B41" s="32"/>
      <c r="C41" s="4" t="s">
        <v>46</v>
      </c>
      <c r="D41" s="10">
        <f>SUM(D34:D40)</f>
        <v>11193056</v>
      </c>
      <c r="E41" s="10">
        <f>SUM(E34:E40)</f>
        <v>6294840</v>
      </c>
      <c r="F41" s="10">
        <f>SUM(F34:F40)</f>
        <v>4898216</v>
      </c>
      <c r="G41" s="8"/>
    </row>
    <row r="42" spans="1:7" ht="14.25" customHeight="1">
      <c r="A42" s="31"/>
      <c r="B42" s="30" t="s">
        <v>23</v>
      </c>
      <c r="C42" s="15" t="s">
        <v>47</v>
      </c>
      <c r="D42" s="6">
        <v>3770800</v>
      </c>
      <c r="E42" s="6">
        <v>5048604</v>
      </c>
      <c r="F42" s="7">
        <f>D42-E42</f>
        <v>-1277804</v>
      </c>
      <c r="G42" s="8"/>
    </row>
    <row r="43" spans="1:7" ht="14.25" customHeight="1">
      <c r="A43" s="31"/>
      <c r="B43" s="31"/>
      <c r="C43" s="15" t="s">
        <v>48</v>
      </c>
      <c r="D43" s="7"/>
      <c r="E43" s="7"/>
      <c r="F43" s="7"/>
      <c r="G43" s="8"/>
    </row>
    <row r="44" spans="1:7" ht="14.25" customHeight="1">
      <c r="A44" s="31"/>
      <c r="B44" s="31"/>
      <c r="C44" s="15" t="s">
        <v>49</v>
      </c>
      <c r="D44" s="7"/>
      <c r="E44" s="7"/>
      <c r="F44" s="7"/>
      <c r="G44" s="8"/>
    </row>
    <row r="45" spans="1:7" ht="14.25" customHeight="1">
      <c r="A45" s="31"/>
      <c r="B45" s="31"/>
      <c r="C45" s="15" t="s">
        <v>50</v>
      </c>
      <c r="D45" s="7"/>
      <c r="E45" s="7"/>
      <c r="F45" s="7"/>
      <c r="G45" s="8"/>
    </row>
    <row r="46" spans="1:7" ht="14.25" customHeight="1">
      <c r="A46" s="31"/>
      <c r="B46" s="31"/>
      <c r="C46" s="15" t="s">
        <v>51</v>
      </c>
      <c r="D46" s="7"/>
      <c r="E46" s="7"/>
      <c r="F46" s="7"/>
      <c r="G46" s="8"/>
    </row>
    <row r="47" spans="1:7" ht="14.25" customHeight="1">
      <c r="A47" s="31"/>
      <c r="B47" s="31"/>
      <c r="C47" s="15" t="s">
        <v>52</v>
      </c>
      <c r="D47" s="7">
        <v>6140795</v>
      </c>
      <c r="E47" s="7">
        <v>839391</v>
      </c>
      <c r="F47" s="7">
        <f>D47-E47</f>
        <v>5301404</v>
      </c>
      <c r="G47" s="8"/>
    </row>
    <row r="48" spans="1:7" ht="14.25" customHeight="1">
      <c r="A48" s="31"/>
      <c r="B48" s="32"/>
      <c r="C48" s="4" t="s">
        <v>53</v>
      </c>
      <c r="D48" s="10">
        <f>SUM(D42:D47)</f>
        <v>9911595</v>
      </c>
      <c r="E48" s="10">
        <f>SUM(E42:E47)</f>
        <v>5887995</v>
      </c>
      <c r="F48" s="10">
        <f>SUM(F42:F47)</f>
        <v>4023600</v>
      </c>
      <c r="G48" s="8"/>
    </row>
    <row r="49" spans="1:7" ht="14.25" customHeight="1">
      <c r="A49" s="32"/>
      <c r="B49" s="33" t="s">
        <v>54</v>
      </c>
      <c r="C49" s="33"/>
      <c r="D49" s="10">
        <f>D41-D48</f>
        <v>1281461</v>
      </c>
      <c r="E49" s="10">
        <f>E41-E48</f>
        <v>406845</v>
      </c>
      <c r="F49" s="10">
        <f>F41-F48</f>
        <v>874616</v>
      </c>
      <c r="G49" s="8"/>
    </row>
    <row r="50" spans="1:7" ht="14.25" customHeight="1">
      <c r="A50" s="34" t="s">
        <v>55</v>
      </c>
      <c r="B50" s="35"/>
      <c r="C50" s="36"/>
      <c r="D50" s="10">
        <f>D33+D49</f>
        <v>52637552</v>
      </c>
      <c r="E50" s="10">
        <f>E33+E49</f>
        <v>37627308</v>
      </c>
      <c r="F50" s="10">
        <f>F33+F49</f>
        <v>15010244</v>
      </c>
      <c r="G50" s="8"/>
    </row>
    <row r="51" spans="1:7" ht="14.25" customHeight="1">
      <c r="A51" s="30" t="s">
        <v>56</v>
      </c>
      <c r="B51" s="30" t="s">
        <v>9</v>
      </c>
      <c r="C51" s="5" t="s">
        <v>57</v>
      </c>
      <c r="D51" s="6">
        <v>7470000</v>
      </c>
      <c r="E51" s="6">
        <v>7470000</v>
      </c>
      <c r="F51" s="6">
        <f>D51-E51</f>
        <v>0</v>
      </c>
      <c r="G51" s="8"/>
    </row>
    <row r="52" spans="1:7" ht="14.25" customHeight="1">
      <c r="A52" s="31"/>
      <c r="B52" s="31"/>
      <c r="C52" s="9" t="s">
        <v>58</v>
      </c>
      <c r="D52" s="7">
        <v>705500</v>
      </c>
      <c r="E52" s="7"/>
      <c r="F52" s="7">
        <f>D52-E52</f>
        <v>705500</v>
      </c>
      <c r="G52" s="8"/>
    </row>
    <row r="53" spans="1:7" ht="14.25" customHeight="1">
      <c r="A53" s="31"/>
      <c r="B53" s="31"/>
      <c r="C53" s="9" t="s">
        <v>59</v>
      </c>
      <c r="D53" s="7"/>
      <c r="E53" s="7"/>
      <c r="F53" s="7"/>
      <c r="G53" s="8"/>
    </row>
    <row r="54" spans="1:7" ht="14.25" customHeight="1">
      <c r="A54" s="31"/>
      <c r="B54" s="31"/>
      <c r="C54" s="9" t="s">
        <v>60</v>
      </c>
      <c r="D54" s="7"/>
      <c r="E54" s="7"/>
      <c r="F54" s="7"/>
      <c r="G54" s="8"/>
    </row>
    <row r="55" spans="1:7" ht="14.25" customHeight="1">
      <c r="A55" s="31"/>
      <c r="B55" s="31"/>
      <c r="C55" s="9" t="s">
        <v>61</v>
      </c>
      <c r="D55" s="7">
        <v>600000</v>
      </c>
      <c r="E55" s="7"/>
      <c r="F55" s="7">
        <f>D55-E55</f>
        <v>600000</v>
      </c>
      <c r="G55" s="8"/>
    </row>
    <row r="56" spans="1:7" ht="14.25" customHeight="1">
      <c r="A56" s="31"/>
      <c r="B56" s="31"/>
      <c r="C56" s="9" t="s">
        <v>62</v>
      </c>
      <c r="D56" s="7"/>
      <c r="E56" s="7">
        <v>13376845</v>
      </c>
      <c r="F56" s="7">
        <f>D56-E56</f>
        <v>-13376845</v>
      </c>
      <c r="G56" s="8"/>
    </row>
    <row r="57" spans="1:7" ht="14.25" customHeight="1">
      <c r="A57" s="31"/>
      <c r="B57" s="32"/>
      <c r="C57" s="4" t="s">
        <v>63</v>
      </c>
      <c r="D57" s="10">
        <f>SUM(D51:D56)</f>
        <v>8775500</v>
      </c>
      <c r="E57" s="10">
        <f>SUM(E51:E56)</f>
        <v>20846845</v>
      </c>
      <c r="F57" s="10">
        <f>SUM(F51:F56)</f>
        <v>-12071345</v>
      </c>
      <c r="G57" s="8"/>
    </row>
    <row r="58" spans="1:7" ht="14.25" customHeight="1">
      <c r="A58" s="31"/>
      <c r="B58" s="30" t="s">
        <v>23</v>
      </c>
      <c r="C58" s="15" t="s">
        <v>64</v>
      </c>
      <c r="D58" s="7"/>
      <c r="E58" s="7"/>
      <c r="F58" s="7"/>
      <c r="G58" s="8"/>
    </row>
    <row r="59" spans="1:7" ht="14.25" customHeight="1">
      <c r="A59" s="31"/>
      <c r="B59" s="31"/>
      <c r="C59" s="15" t="s">
        <v>65</v>
      </c>
      <c r="D59" s="7"/>
      <c r="E59" s="7"/>
      <c r="F59" s="7"/>
      <c r="G59" s="8"/>
    </row>
    <row r="60" spans="1:7" ht="14.25" customHeight="1">
      <c r="A60" s="31"/>
      <c r="B60" s="31"/>
      <c r="C60" s="9" t="s">
        <v>66</v>
      </c>
      <c r="D60" s="7">
        <v>249600</v>
      </c>
      <c r="E60" s="7">
        <v>145094</v>
      </c>
      <c r="F60" s="7">
        <f>D60-E60</f>
        <v>104506</v>
      </c>
      <c r="G60" s="8"/>
    </row>
    <row r="61" spans="1:7" ht="14.25" customHeight="1">
      <c r="A61" s="31"/>
      <c r="B61" s="31"/>
      <c r="C61" s="11" t="s">
        <v>67</v>
      </c>
      <c r="D61" s="12">
        <v>-112794</v>
      </c>
      <c r="E61" s="12"/>
      <c r="F61" s="7">
        <f>D61-E61</f>
        <v>-112794</v>
      </c>
      <c r="G61" s="8"/>
    </row>
    <row r="62" spans="1:7" ht="14.25" customHeight="1">
      <c r="A62" s="31"/>
      <c r="B62" s="31"/>
      <c r="C62" s="9" t="s">
        <v>68</v>
      </c>
      <c r="D62" s="7">
        <v>7470000</v>
      </c>
      <c r="E62" s="7">
        <v>7470000</v>
      </c>
      <c r="F62" s="7">
        <f>D62-E62</f>
        <v>0</v>
      </c>
      <c r="G62" s="8"/>
    </row>
    <row r="63" spans="1:7" ht="14.25" customHeight="1">
      <c r="A63" s="31"/>
      <c r="B63" s="31"/>
      <c r="C63" s="9" t="s">
        <v>69</v>
      </c>
      <c r="D63" s="7"/>
      <c r="E63" s="7"/>
      <c r="F63" s="7"/>
      <c r="G63" s="8"/>
    </row>
    <row r="64" spans="1:7" ht="14.25" customHeight="1">
      <c r="A64" s="31"/>
      <c r="B64" s="31"/>
      <c r="C64" s="9" t="s">
        <v>70</v>
      </c>
      <c r="D64" s="7"/>
      <c r="E64" s="7"/>
      <c r="F64" s="7"/>
      <c r="G64" s="8"/>
    </row>
    <row r="65" spans="1:7" ht="14.25" customHeight="1">
      <c r="A65" s="31"/>
      <c r="B65" s="32"/>
      <c r="C65" s="4" t="s">
        <v>71</v>
      </c>
      <c r="D65" s="10">
        <f>SUM(D58:D64)</f>
        <v>7606806</v>
      </c>
      <c r="E65" s="10">
        <f>SUM(E58:E64)</f>
        <v>7615094</v>
      </c>
      <c r="F65" s="10">
        <f>SUM(F58:F64)</f>
        <v>-8288</v>
      </c>
      <c r="G65" s="8"/>
    </row>
    <row r="66" spans="1:7" ht="14.25" customHeight="1">
      <c r="A66" s="32"/>
      <c r="B66" s="18" t="s">
        <v>72</v>
      </c>
      <c r="C66" s="20"/>
      <c r="D66" s="10">
        <f>D57-D65</f>
        <v>1168694</v>
      </c>
      <c r="E66" s="10">
        <f>E57-E65</f>
        <v>13231751</v>
      </c>
      <c r="F66" s="10">
        <f>F57-F65</f>
        <v>-12063057</v>
      </c>
      <c r="G66" s="8"/>
    </row>
    <row r="67" spans="1:7" ht="14.25" customHeight="1">
      <c r="A67" s="18" t="s">
        <v>73</v>
      </c>
      <c r="B67" s="19"/>
      <c r="C67" s="20"/>
      <c r="D67" s="10">
        <f>D50+D66</f>
        <v>53806246</v>
      </c>
      <c r="E67" s="10">
        <f>E50+E66</f>
        <v>50859059</v>
      </c>
      <c r="F67" s="10">
        <f>F50+F66</f>
        <v>2947187</v>
      </c>
      <c r="G67" s="8"/>
    </row>
    <row r="68" spans="1:7" ht="14.25" customHeight="1">
      <c r="A68" s="21" t="s">
        <v>74</v>
      </c>
      <c r="B68" s="18" t="s">
        <v>75</v>
      </c>
      <c r="C68" s="20"/>
      <c r="D68" s="10">
        <v>757269454</v>
      </c>
      <c r="E68" s="10">
        <v>605703987</v>
      </c>
      <c r="F68" s="7">
        <f>D68-E68</f>
        <v>151565467</v>
      </c>
      <c r="G68" s="8"/>
    </row>
    <row r="69" spans="1:7" ht="14.25" customHeight="1">
      <c r="A69" s="22"/>
      <c r="B69" s="18" t="s">
        <v>76</v>
      </c>
      <c r="C69" s="20"/>
      <c r="D69" s="10">
        <f>SUM(D67:D68)</f>
        <v>811075700</v>
      </c>
      <c r="E69" s="10">
        <f>SUM(E67:E68)</f>
        <v>656563046</v>
      </c>
      <c r="F69" s="10">
        <f>SUM(F67:F68)</f>
        <v>154512654</v>
      </c>
      <c r="G69" s="8"/>
    </row>
    <row r="70" spans="1:7" ht="14.25" customHeight="1">
      <c r="A70" s="22"/>
      <c r="B70" s="18" t="s">
        <v>77</v>
      </c>
      <c r="C70" s="20"/>
      <c r="D70" s="10">
        <v>0</v>
      </c>
      <c r="E70" s="10">
        <v>90699400</v>
      </c>
      <c r="F70" s="7">
        <f>D70-E70</f>
        <v>-90699400</v>
      </c>
      <c r="G70" s="8"/>
    </row>
    <row r="71" spans="1:7" ht="14.25" customHeight="1">
      <c r="A71" s="22"/>
      <c r="B71" s="18" t="s">
        <v>78</v>
      </c>
      <c r="C71" s="20"/>
      <c r="D71" s="10">
        <v>8190988</v>
      </c>
      <c r="E71" s="10">
        <v>18010381</v>
      </c>
      <c r="F71" s="7">
        <f>D71-E71</f>
        <v>-9819393</v>
      </c>
      <c r="G71" s="8"/>
    </row>
    <row r="72" spans="1:7" ht="14.25" customHeight="1" thickBot="1">
      <c r="A72" s="22"/>
      <c r="B72" s="24" t="s">
        <v>79</v>
      </c>
      <c r="C72" s="25"/>
      <c r="D72" s="6">
        <v>11002380</v>
      </c>
      <c r="E72" s="10">
        <v>8003373</v>
      </c>
      <c r="F72" s="7">
        <f>D72-E72</f>
        <v>2999007</v>
      </c>
      <c r="G72" s="8"/>
    </row>
    <row r="73" spans="1:7" ht="14.25" customHeight="1">
      <c r="A73" s="22"/>
      <c r="B73" s="26" t="s">
        <v>80</v>
      </c>
      <c r="C73" s="27"/>
      <c r="D73" s="16">
        <f>D69+D70+D71-D72</f>
        <v>808264308</v>
      </c>
      <c r="E73" s="16">
        <f>E69+E70+E71-E72</f>
        <v>757269454</v>
      </c>
      <c r="F73" s="16">
        <f>F69+F70+F71-F72</f>
        <v>50994854</v>
      </c>
      <c r="G73" s="8"/>
    </row>
    <row r="74" spans="1:7" ht="14.25" customHeight="1" thickBot="1">
      <c r="A74" s="23"/>
      <c r="B74" s="28"/>
      <c r="C74" s="29"/>
      <c r="D74" s="17"/>
      <c r="E74" s="17"/>
      <c r="F74" s="17"/>
      <c r="G74" s="8"/>
    </row>
    <row r="75" spans="1:7" ht="14.25" customHeight="1"/>
    <row r="76" spans="1:7" ht="14.25" customHeight="1"/>
    <row r="77" spans="1:7" ht="14.25" customHeight="1"/>
    <row r="78" spans="1:7" ht="14.25" customHeight="1"/>
    <row r="79" spans="1:7" ht="14.25" customHeight="1"/>
    <row r="80" spans="1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</sheetData>
  <mergeCells count="28">
    <mergeCell ref="A51:A66"/>
    <mergeCell ref="B51:B57"/>
    <mergeCell ref="B58:B65"/>
    <mergeCell ref="B66:C66"/>
    <mergeCell ref="D2:F2"/>
    <mergeCell ref="A3:F3"/>
    <mergeCell ref="A4:F4"/>
    <mergeCell ref="A6:C6"/>
    <mergeCell ref="A7:A33"/>
    <mergeCell ref="B7:B19"/>
    <mergeCell ref="B20:B32"/>
    <mergeCell ref="B33:C33"/>
    <mergeCell ref="A34:A49"/>
    <mergeCell ref="B34:B41"/>
    <mergeCell ref="B42:B48"/>
    <mergeCell ref="B49:C49"/>
    <mergeCell ref="A50:C50"/>
    <mergeCell ref="D73:D74"/>
    <mergeCell ref="E73:E74"/>
    <mergeCell ref="F73:F74"/>
    <mergeCell ref="A67:C67"/>
    <mergeCell ref="A68:A74"/>
    <mergeCell ref="B68:C68"/>
    <mergeCell ref="B69:C69"/>
    <mergeCell ref="B70:C70"/>
    <mergeCell ref="B71:C71"/>
    <mergeCell ref="B72:C72"/>
    <mergeCell ref="B73:C74"/>
  </mergeCells>
  <phoneticPr fontId="3"/>
  <printOptions horizontalCentered="1"/>
  <pageMargins left="0" right="0" top="0.39370078740157483" bottom="0" header="0" footer="0"/>
  <pageSetup paperSize="9" firstPageNumber="11" orientation="portrait" useFirstPageNumber="1" horizontalDpi="300" verticalDpi="300" r:id="rId1"/>
  <headerFooter scaleWithDoc="0">
    <oddFooter>&amp;C&amp;P</oddFooter>
  </headerFooter>
  <rowBreaks count="1" manualBreakCount="1">
    <brk id="5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事業活動計算書</vt:lpstr>
      <vt:lpstr>事業活動計算書!Print_Area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事務長</dc:creator>
  <cp:lastModifiedBy>事務長</cp:lastModifiedBy>
  <dcterms:created xsi:type="dcterms:W3CDTF">2016-09-04T07:10:33Z</dcterms:created>
  <dcterms:modified xsi:type="dcterms:W3CDTF">2016-09-04T07:13:07Z</dcterms:modified>
</cp:coreProperties>
</file>