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事務長\Desktop\眞鍋関係\27年度情報公開\"/>
    </mc:Choice>
  </mc:AlternateContent>
  <bookViews>
    <workbookView xWindow="0" yWindow="0" windowWidth="20490" windowHeight="7770"/>
  </bookViews>
  <sheets>
    <sheet name="資金収支計算書" sheetId="1" r:id="rId1"/>
  </sheets>
  <definedNames>
    <definedName name="_xlnm.Print_Area" localSheetId="0">資金収支計算書!$A$1:$G$70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E62" i="1"/>
  <c r="D62" i="1"/>
  <c r="F60" i="1"/>
  <c r="F62" i="1" s="1"/>
  <c r="E56" i="1"/>
  <c r="E63" i="1" s="1"/>
  <c r="D56" i="1"/>
  <c r="F55" i="1"/>
  <c r="F54" i="1"/>
  <c r="F56" i="1" s="1"/>
  <c r="F63" i="1" s="1"/>
  <c r="E48" i="1"/>
  <c r="D48" i="1"/>
  <c r="F46" i="1"/>
  <c r="F44" i="1"/>
  <c r="F43" i="1"/>
  <c r="E42" i="1"/>
  <c r="D42" i="1"/>
  <c r="D49" i="1" s="1"/>
  <c r="F40" i="1"/>
  <c r="F38" i="1"/>
  <c r="F37" i="1"/>
  <c r="E35" i="1"/>
  <c r="E36" i="1" s="1"/>
  <c r="D35" i="1"/>
  <c r="F34" i="1"/>
  <c r="F33" i="1"/>
  <c r="F32" i="1"/>
  <c r="F28" i="1"/>
  <c r="F27" i="1"/>
  <c r="F26" i="1"/>
  <c r="F25" i="1"/>
  <c r="F35" i="1" s="1"/>
  <c r="E24" i="1"/>
  <c r="D24" i="1"/>
  <c r="F22" i="1"/>
  <c r="F21" i="1"/>
  <c r="F20" i="1"/>
  <c r="F19" i="1"/>
  <c r="F14" i="1"/>
  <c r="F13" i="1"/>
  <c r="F24" i="1" s="1"/>
  <c r="F36" i="1" s="1"/>
  <c r="F10" i="1"/>
  <c r="F9" i="1"/>
  <c r="D63" i="1" l="1"/>
  <c r="D36" i="1"/>
  <c r="D66" i="1" s="1"/>
  <c r="D69" i="1" s="1"/>
  <c r="F42" i="1"/>
  <c r="F49" i="1" s="1"/>
  <c r="F66" i="1" s="1"/>
  <c r="F48" i="1"/>
  <c r="E49" i="1"/>
  <c r="E66" i="1"/>
  <c r="E69" i="1" s="1"/>
  <c r="F69" i="1" s="1"/>
</calcChain>
</file>

<file path=xl/sharedStrings.xml><?xml version="1.0" encoding="utf-8"?>
<sst xmlns="http://schemas.openxmlformats.org/spreadsheetml/2006/main" count="76" uniqueCount="73">
  <si>
    <t>第1号の1様式</t>
    <rPh sb="0" eb="1">
      <t>ダイ</t>
    </rPh>
    <rPh sb="2" eb="3">
      <t>ゴウ</t>
    </rPh>
    <rPh sb="5" eb="7">
      <t>ヨウシキ</t>
    </rPh>
    <phoneticPr fontId="3"/>
  </si>
  <si>
    <t>資金収支計算書</t>
    <phoneticPr fontId="3"/>
  </si>
  <si>
    <t>（自）平成27年 4月 1日　（至）平成28年 3月31日</t>
    <rPh sb="22" eb="23">
      <t>ネン</t>
    </rPh>
    <phoneticPr fontId="3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</si>
  <si>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</si>
  <si>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</si>
  <si>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予算(A)</t>
    <rPh sb="0" eb="2">
      <t>ヨサン</t>
    </rPh>
    <phoneticPr fontId="3"/>
  </si>
  <si>
    <t>決算(B)</t>
    <rPh sb="0" eb="2">
      <t>ケッサン</t>
    </rPh>
    <phoneticPr fontId="3"/>
  </si>
  <si>
    <t>差異(A)-(B)</t>
    <rPh sb="0" eb="2">
      <t>サイ</t>
    </rPh>
    <phoneticPr fontId="3"/>
  </si>
  <si>
    <t>備考</t>
    <rPh sb="0" eb="2">
      <t>ビコウ</t>
    </rPh>
    <phoneticPr fontId="3"/>
  </si>
  <si>
    <t>事業活動による収支</t>
    <rPh sb="0" eb="2">
      <t>ジギョウ</t>
    </rPh>
    <rPh sb="2" eb="4">
      <t>カツドウ</t>
    </rPh>
    <rPh sb="7" eb="9">
      <t>シュウシ</t>
    </rPh>
    <phoneticPr fontId="3"/>
  </si>
  <si>
    <t>収入</t>
    <rPh sb="0" eb="1">
      <t>オサム</t>
    </rPh>
    <rPh sb="1" eb="2">
      <t>イリ</t>
    </rPh>
    <phoneticPr fontId="3"/>
  </si>
  <si>
    <t>介護保険事業収入</t>
    <rPh sb="4" eb="6">
      <t>ジギョウ</t>
    </rPh>
    <phoneticPr fontId="3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</si>
  <si>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3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</si>
  <si>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3"/>
  </si>
  <si>
    <t>保育事業収入</t>
    <rPh sb="0" eb="2">
      <t>ホイク</t>
    </rPh>
    <rPh sb="2" eb="4">
      <t>ジギョウ</t>
    </rPh>
    <rPh sb="4" eb="6">
      <t>シュウニュウ</t>
    </rPh>
    <phoneticPr fontId="3"/>
  </si>
  <si>
    <t>就労支援事業収入</t>
    <phoneticPr fontId="3"/>
  </si>
  <si>
    <r>
      <t>障害福祉サービス等事業</t>
    </r>
    <r>
      <rPr>
        <sz val="11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3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</si>
  <si>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3"/>
  </si>
  <si>
    <t>医療事業収入</t>
    <rPh sb="0" eb="2">
      <t>イリョウ</t>
    </rPh>
    <rPh sb="2" eb="4">
      <t>ジギョウ</t>
    </rPh>
    <rPh sb="4" eb="6">
      <t>シュウニュウ</t>
    </rPh>
    <phoneticPr fontId="3"/>
  </si>
  <si>
    <t>借入金利息補助金収入</t>
    <rPh sb="0" eb="3">
      <t>カリイレキン</t>
    </rPh>
    <rPh sb="3" eb="5">
      <t>リソク</t>
    </rPh>
    <rPh sb="5" eb="8">
      <t>ホジョキン</t>
    </rPh>
    <rPh sb="8" eb="10">
      <t>シュウニュウ</t>
    </rPh>
    <phoneticPr fontId="3"/>
  </si>
  <si>
    <t>経常経費寄附金収入</t>
    <rPh sb="0" eb="2">
      <t>ケイジョウ</t>
    </rPh>
    <rPh sb="2" eb="4">
      <t>ケイヒ</t>
    </rPh>
    <phoneticPr fontId="3"/>
  </si>
  <si>
    <t>受取利息配当金収入</t>
    <phoneticPr fontId="3"/>
  </si>
  <si>
    <t>その他の収入</t>
    <rPh sb="2" eb="3">
      <t>タ</t>
    </rPh>
    <rPh sb="4" eb="6">
      <t>シュウニュウ</t>
    </rPh>
    <phoneticPr fontId="3"/>
  </si>
  <si>
    <t>流動資産評価益等による資金増加額</t>
    <phoneticPr fontId="3"/>
  </si>
  <si>
    <r>
      <t>事業</t>
    </r>
    <r>
      <rPr>
        <sz val="11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3"/>
  </si>
  <si>
    <t>支出</t>
    <rPh sb="0" eb="2">
      <t>シシュツ</t>
    </rPh>
    <phoneticPr fontId="3"/>
  </si>
  <si>
    <t>人件費支出</t>
    <phoneticPr fontId="3"/>
  </si>
  <si>
    <t>事業費支出</t>
    <phoneticPr fontId="3"/>
  </si>
  <si>
    <t>事務費支出</t>
    <phoneticPr fontId="3"/>
  </si>
  <si>
    <t>就労支援事業支出</t>
    <phoneticPr fontId="3"/>
  </si>
  <si>
    <t>授産事業支出</t>
    <rPh sb="0" eb="2">
      <t>ジュサン</t>
    </rPh>
    <rPh sb="2" eb="4">
      <t>ジギョウ</t>
    </rPh>
    <rPh sb="4" eb="6">
      <t>シシュツ</t>
    </rPh>
    <phoneticPr fontId="3"/>
  </si>
  <si>
    <t>利用者負担軽減額</t>
    <phoneticPr fontId="3"/>
  </si>
  <si>
    <r>
      <t>支払</t>
    </r>
    <r>
      <rPr>
        <sz val="11"/>
        <color indexed="8"/>
        <rFont val="ＭＳ 明朝"/>
        <family val="1"/>
        <charset val="128"/>
      </rPr>
      <t>利息支出</t>
    </r>
    <rPh sb="0" eb="2">
      <t>シハラ</t>
    </rPh>
    <phoneticPr fontId="3"/>
  </si>
  <si>
    <t>その他の支出</t>
    <rPh sb="2" eb="3">
      <t>タ</t>
    </rPh>
    <rPh sb="4" eb="6">
      <t>シシュツ</t>
    </rPh>
    <phoneticPr fontId="3"/>
  </si>
  <si>
    <t>流動資産評価損等による資金減少額</t>
    <phoneticPr fontId="3"/>
  </si>
  <si>
    <r>
      <t>事業</t>
    </r>
    <r>
      <rPr>
        <sz val="11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3"/>
  </si>
  <si>
    <r>
      <t>　事業</t>
    </r>
    <r>
      <rPr>
        <sz val="11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3"/>
  </si>
  <si>
    <t>施設整備等による収支</t>
    <rPh sb="0" eb="2">
      <t>シセツ</t>
    </rPh>
    <rPh sb="2" eb="5">
      <t>セイビトウ</t>
    </rPh>
    <rPh sb="8" eb="10">
      <t>シュウシ</t>
    </rPh>
    <phoneticPr fontId="3"/>
  </si>
  <si>
    <t>施設整備等補助金収入</t>
  </si>
  <si>
    <t>施設整備等寄附金収入</t>
    <rPh sb="0" eb="2">
      <t>シセツ</t>
    </rPh>
    <rPh sb="2" eb="4">
      <t>セイビ</t>
    </rPh>
    <rPh sb="4" eb="5">
      <t>ナド</t>
    </rPh>
    <rPh sb="5" eb="8">
      <t>キフキン</t>
    </rPh>
    <rPh sb="8" eb="10">
      <t>シュウニュウ</t>
    </rPh>
    <phoneticPr fontId="3"/>
  </si>
  <si>
    <t>設備資金借入金収入</t>
  </si>
  <si>
    <t>固定資産売却収入</t>
  </si>
  <si>
    <t>その他の施設整備等による収入</t>
    <rPh sb="4" eb="6">
      <t>シセツ</t>
    </rPh>
    <rPh sb="6" eb="9">
      <t>セイビトウ</t>
    </rPh>
    <phoneticPr fontId="3"/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</si>
  <si>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3"/>
  </si>
  <si>
    <t>設備資金借入金元金償還支出</t>
  </si>
  <si>
    <t>固定資産取得支出</t>
    <phoneticPr fontId="3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</si>
  <si>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3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</si>
  <si>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3"/>
  </si>
  <si>
    <t>その他の施設整備等による支出</t>
    <rPh sb="4" eb="6">
      <t>シセツ</t>
    </rPh>
    <rPh sb="6" eb="9">
      <t>セイビトウ</t>
    </rPh>
    <phoneticPr fontId="3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</si>
  <si>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3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</si>
  <si>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3"/>
  </si>
  <si>
    <t>その他の活動による収支</t>
    <rPh sb="2" eb="3">
      <t>タ</t>
    </rPh>
    <rPh sb="4" eb="6">
      <t>カツドウ</t>
    </rPh>
    <rPh sb="9" eb="11">
      <t>シュウシ</t>
    </rPh>
    <phoneticPr fontId="3"/>
  </si>
  <si>
    <t>収入</t>
    <rPh sb="0" eb="2">
      <t>シュウニュウ</t>
    </rPh>
    <phoneticPr fontId="3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</si>
  <si>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3"/>
  </si>
  <si>
    <t>長期運営資金借入金収入</t>
  </si>
  <si>
    <t>長期貸付金回収収入</t>
    <phoneticPr fontId="3"/>
  </si>
  <si>
    <t>投資有価証券売却収入</t>
    <rPh sb="0" eb="2">
      <t>トウシ</t>
    </rPh>
    <phoneticPr fontId="3"/>
  </si>
  <si>
    <t>積立資産取崩収入</t>
    <rPh sb="2" eb="4">
      <t>シサン</t>
    </rPh>
    <phoneticPr fontId="3"/>
  </si>
  <si>
    <t>その他の活動による収入</t>
    <rPh sb="4" eb="6">
      <t>カツドウ</t>
    </rPh>
    <phoneticPr fontId="3"/>
  </si>
  <si>
    <t>その他の活動収入計(７)</t>
    <rPh sb="2" eb="3">
      <t>タ</t>
    </rPh>
    <rPh sb="4" eb="6">
      <t>カツドウ</t>
    </rPh>
    <phoneticPr fontId="3"/>
  </si>
  <si>
    <t>長期運営資金借入金元金償還支出</t>
  </si>
  <si>
    <t>長期貸付金支出</t>
    <phoneticPr fontId="3"/>
  </si>
  <si>
    <t>投資有価証券取得支出</t>
    <rPh sb="0" eb="2">
      <t>トウシ</t>
    </rPh>
    <phoneticPr fontId="3"/>
  </si>
  <si>
    <t>積立資産支出</t>
    <rPh sb="2" eb="4">
      <t>シサン</t>
    </rPh>
    <phoneticPr fontId="3"/>
  </si>
  <si>
    <t>その他の活動による支出</t>
    <rPh sb="4" eb="6">
      <t>カツドウ</t>
    </rPh>
    <phoneticPr fontId="3"/>
  </si>
  <si>
    <r>
      <t>その他の活動</t>
    </r>
    <r>
      <rPr>
        <sz val="11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3"/>
  </si>
  <si>
    <r>
      <t>　その他の</t>
    </r>
    <r>
      <rPr>
        <sz val="11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3"/>
  </si>
  <si>
    <t>　予備費支出(10)</t>
    <rPh sb="1" eb="4">
      <t>ヨビヒ</t>
    </rPh>
    <rPh sb="4" eb="6">
      <t>シシュツ</t>
    </rPh>
    <phoneticPr fontId="3"/>
  </si>
  <si>
    <t>―</t>
    <phoneticPr fontId="3"/>
  </si>
  <si>
    <t>　当期資金収支差額合計(11)=(３)+(６)+(９)－(10)</t>
    <phoneticPr fontId="3"/>
  </si>
  <si>
    <t>　前期末支払資金残高(12)</t>
    <phoneticPr fontId="3"/>
  </si>
  <si>
    <t>　当期末支払資金残高(11)＋(12)</t>
    <phoneticPr fontId="3"/>
  </si>
  <si>
    <t>（注）予備費支出△×××円は○○支出に充当使用した額である。</t>
    <rPh sb="1" eb="2">
      <t>チュウ</t>
    </rPh>
    <rPh sb="3" eb="6">
      <t>ヨビヒ</t>
    </rPh>
    <rPh sb="6" eb="8">
      <t>シシュツ</t>
    </rPh>
    <rPh sb="12" eb="13">
      <t>エン</t>
    </rPh>
    <rPh sb="16" eb="18">
      <t>シシュツ</t>
    </rPh>
    <rPh sb="19" eb="21">
      <t>ジュウトウ</t>
    </rPh>
    <rPh sb="21" eb="23">
      <t>シヨウ</t>
    </rPh>
    <rPh sb="25" eb="26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</si>
</sst>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38" fontId="2" fillId="0" borderId="5" xfId="1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38" fontId="2" fillId="0" borderId="4" xfId="1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38" fontId="2" fillId="0" borderId="2" xfId="1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3" xfId="1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38" fontId="2" fillId="0" borderId="5" xfId="1" applyFont="1" applyFill="1" applyBorder="1" applyAlignment="1">
      <alignment vertical="center" shrinkToFit="1"/>
    </xf>
    <xf numFmtId="38" fontId="7" fillId="0" borderId="9" xfId="1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9" xfId="0" applyFont="1" applyFill="1" applyBorder="1" applyAlignment="1">
      <alignment horizontal="center" vertical="center" textRotation="255" shrinkToFit="1"/>
    </xf>
    <xf numFmtId="0" fontId="7" fillId="0" borderId="6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38" fontId="2" fillId="0" borderId="5" xfId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7" fillId="0" borderId="6" xfId="0" applyFont="1" applyFill="1" applyBorder="1" applyAlignment="1">
      <alignment horizontal="center" vertical="center" textRotation="255" shrinkToFit="1"/>
    </xf>
    <xf numFmtId="0" fontId="7" fillId="0" borderId="9" xfId="0" applyFont="1" applyFill="1" applyBorder="1" applyAlignment="1">
      <alignment horizontal="center" vertical="center" textRotation="255" shrinkToFit="1"/>
    </xf>
    <xf numFmtId="0" fontId="2" fillId="0" borderId="0" xfId="0" applyFont="1" applyFill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63</xdr:row>
      <xdr:rowOff>95250</xdr:rowOff>
    </xdr:from>
    <xdr:to>
      <xdr:col>3</xdr:col>
      <xdr:colOff>695325</xdr:colOff>
      <xdr:row>64</xdr:row>
      <xdr:rowOff>114300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533900" y="13173075"/>
          <a:ext cx="47625" cy="200025"/>
        </a:xfrm>
        <a:prstGeom prst="rightBracket">
          <a:avLst>
            <a:gd name="adj" fmla="val 639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view="pageBreakPreview" zoomScaleNormal="100" zoomScaleSheetLayoutView="100" workbookViewId="0">
      <selection activeCell="C11" sqref="C11"/>
    </sheetView>
  </sheetViews>
  <sheetFormatPr defaultRowHeight="13.5"/>
  <cols>
    <col min="1" max="1" width="5.375" style="1" customWidth="1"/>
    <col min="2" max="2" width="3.375" style="1" customWidth="1"/>
    <col min="3" max="3" width="42.25" style="1" customWidth="1"/>
    <col min="4" max="7" width="12.625" style="1" customWidth="1"/>
    <col min="8" max="8" width="21.625" style="1" customWidth="1"/>
    <col min="9" max="16384" width="9" style="1"/>
  </cols>
  <sheetData>
    <row r="1" spans="1:7" ht="18.75" customHeight="1">
      <c r="A1" s="49"/>
      <c r="B1" s="49"/>
      <c r="F1" s="50"/>
      <c r="G1" s="50"/>
    </row>
    <row r="2" spans="1:7" ht="4.5" customHeight="1">
      <c r="A2" s="2"/>
      <c r="B2" s="2"/>
      <c r="F2" s="3"/>
      <c r="G2" s="3"/>
    </row>
    <row r="3" spans="1:7" ht="15" customHeight="1">
      <c r="A3" s="2"/>
      <c r="B3" s="2"/>
      <c r="C3" s="2"/>
      <c r="D3" s="2"/>
      <c r="E3" s="51" t="s">
        <v>0</v>
      </c>
      <c r="F3" s="51"/>
      <c r="G3" s="51"/>
    </row>
    <row r="4" spans="1:7">
      <c r="A4" s="49" t="s">
        <v>1</v>
      </c>
      <c r="B4" s="49"/>
      <c r="C4" s="49"/>
      <c r="D4" s="49"/>
      <c r="E4" s="49"/>
      <c r="F4" s="49"/>
      <c r="G4" s="49"/>
    </row>
    <row r="5" spans="1:7">
      <c r="A5" s="2"/>
      <c r="B5" s="2"/>
      <c r="C5" s="2"/>
      <c r="D5" s="2"/>
      <c r="E5" s="2"/>
      <c r="F5" s="2"/>
      <c r="G5" s="2"/>
    </row>
    <row r="6" spans="1:7">
      <c r="A6" s="49" t="s">
        <v>2</v>
      </c>
      <c r="B6" s="49"/>
      <c r="C6" s="49"/>
      <c r="D6" s="49"/>
      <c r="E6" s="49"/>
      <c r="F6" s="49"/>
      <c r="G6" s="49"/>
    </row>
    <row r="7" spans="1:7" ht="13.5" customHeight="1">
      <c r="A7" s="2"/>
      <c r="B7" s="2"/>
      <c r="C7" s="2"/>
      <c r="D7" s="2"/>
      <c r="E7" s="2"/>
      <c r="F7" s="2"/>
      <c r="G7" s="2" t="s">
        <v>3</v>
      </c>
    </row>
    <row r="8" spans="1:7" ht="14.25" customHeight="1">
      <c r="A8" s="41" t="s">
        <v>4</v>
      </c>
      <c r="B8" s="42"/>
      <c r="C8" s="43"/>
      <c r="D8" s="4" t="s">
        <v>5</v>
      </c>
      <c r="E8" s="4" t="s">
        <v>6</v>
      </c>
      <c r="F8" s="4" t="s">
        <v>7</v>
      </c>
      <c r="G8" s="4" t="s">
        <v>8</v>
      </c>
    </row>
    <row r="9" spans="1:7" ht="14.25" customHeight="1">
      <c r="A9" s="35" t="s">
        <v>9</v>
      </c>
      <c r="B9" s="35" t="s">
        <v>10</v>
      </c>
      <c r="C9" s="5" t="s">
        <v>11</v>
      </c>
      <c r="D9" s="6">
        <v>803891825</v>
      </c>
      <c r="E9" s="6">
        <v>789677258</v>
      </c>
      <c r="F9" s="6">
        <f>D9-E9</f>
        <v>14214567</v>
      </c>
      <c r="G9" s="5"/>
    </row>
    <row r="10" spans="1:7" ht="14.25" customHeight="1">
      <c r="A10" s="36"/>
      <c r="B10" s="36"/>
      <c r="C10" s="7" t="s">
        <v>12</v>
      </c>
      <c r="D10" s="8">
        <v>84342500</v>
      </c>
      <c r="E10" s="8">
        <v>85503538</v>
      </c>
      <c r="F10" s="8">
        <f>D10-E10</f>
        <v>-1161038</v>
      </c>
      <c r="G10" s="7"/>
    </row>
    <row r="11" spans="1:7" ht="14.25" customHeight="1">
      <c r="A11" s="36"/>
      <c r="B11" s="36"/>
      <c r="C11" s="7" t="s">
        <v>13</v>
      </c>
      <c r="D11" s="8"/>
      <c r="E11" s="8"/>
      <c r="F11" s="8"/>
      <c r="G11" s="7"/>
    </row>
    <row r="12" spans="1:7" ht="14.25" customHeight="1">
      <c r="A12" s="36"/>
      <c r="B12" s="36"/>
      <c r="C12" s="7" t="s">
        <v>14</v>
      </c>
      <c r="D12" s="8"/>
      <c r="E12" s="9"/>
      <c r="F12" s="8"/>
      <c r="G12" s="10"/>
    </row>
    <row r="13" spans="1:7" ht="14.25" customHeight="1">
      <c r="A13" s="36"/>
      <c r="B13" s="36"/>
      <c r="C13" s="7" t="s">
        <v>15</v>
      </c>
      <c r="D13" s="8">
        <v>3900000</v>
      </c>
      <c r="E13" s="8">
        <v>3332419</v>
      </c>
      <c r="F13" s="8">
        <f>D13-E13</f>
        <v>567581</v>
      </c>
      <c r="G13" s="7"/>
    </row>
    <row r="14" spans="1:7" ht="14.25" customHeight="1">
      <c r="A14" s="36"/>
      <c r="B14" s="36"/>
      <c r="C14" s="7" t="s">
        <v>16</v>
      </c>
      <c r="D14" s="8">
        <v>167236400</v>
      </c>
      <c r="E14" s="8">
        <v>158762195</v>
      </c>
      <c r="F14" s="8">
        <f>D14-E14</f>
        <v>8474205</v>
      </c>
      <c r="G14" s="7"/>
    </row>
    <row r="15" spans="1:7" ht="14.25" customHeight="1">
      <c r="A15" s="36"/>
      <c r="B15" s="36"/>
      <c r="C15" s="7" t="s">
        <v>17</v>
      </c>
      <c r="D15" s="8"/>
      <c r="E15" s="8"/>
      <c r="F15" s="8"/>
      <c r="G15" s="7"/>
    </row>
    <row r="16" spans="1:7" ht="14.25" customHeight="1">
      <c r="A16" s="36"/>
      <c r="B16" s="36"/>
      <c r="C16" s="7" t="s">
        <v>18</v>
      </c>
      <c r="D16" s="8"/>
      <c r="E16" s="8"/>
      <c r="F16" s="8"/>
      <c r="G16" s="7"/>
    </row>
    <row r="17" spans="1:7" ht="14.25" customHeight="1">
      <c r="A17" s="36"/>
      <c r="B17" s="36"/>
      <c r="C17" s="7"/>
      <c r="D17" s="8"/>
      <c r="E17" s="8"/>
      <c r="F17" s="8"/>
      <c r="G17" s="7"/>
    </row>
    <row r="18" spans="1:7" ht="14.25" customHeight="1">
      <c r="A18" s="36"/>
      <c r="B18" s="36"/>
      <c r="C18" s="7"/>
      <c r="D18" s="8"/>
      <c r="E18" s="8"/>
      <c r="F18" s="8"/>
      <c r="G18" s="7"/>
    </row>
    <row r="19" spans="1:7" ht="14.25" customHeight="1">
      <c r="A19" s="36"/>
      <c r="B19" s="36"/>
      <c r="C19" s="7" t="s">
        <v>19</v>
      </c>
      <c r="D19" s="8">
        <v>2185921</v>
      </c>
      <c r="E19" s="8">
        <v>2185921</v>
      </c>
      <c r="F19" s="8">
        <f>D19-E19</f>
        <v>0</v>
      </c>
      <c r="G19" s="7"/>
    </row>
    <row r="20" spans="1:7" ht="14.25" customHeight="1">
      <c r="A20" s="36"/>
      <c r="B20" s="36"/>
      <c r="C20" s="7" t="s">
        <v>20</v>
      </c>
      <c r="D20" s="8">
        <v>10436136</v>
      </c>
      <c r="E20" s="8">
        <v>10612136</v>
      </c>
      <c r="F20" s="8">
        <f>D20-E20</f>
        <v>-176000</v>
      </c>
      <c r="G20" s="7"/>
    </row>
    <row r="21" spans="1:7" ht="14.25" customHeight="1">
      <c r="A21" s="36"/>
      <c r="B21" s="36"/>
      <c r="C21" s="7" t="s">
        <v>21</v>
      </c>
      <c r="D21" s="8">
        <v>33000</v>
      </c>
      <c r="E21" s="8">
        <v>34008</v>
      </c>
      <c r="F21" s="8">
        <f>D21-E21</f>
        <v>-1008</v>
      </c>
      <c r="G21" s="7"/>
    </row>
    <row r="22" spans="1:7" ht="14.25" customHeight="1">
      <c r="A22" s="36"/>
      <c r="B22" s="36"/>
      <c r="C22" s="7" t="s">
        <v>22</v>
      </c>
      <c r="D22" s="8">
        <v>11020000</v>
      </c>
      <c r="E22" s="8">
        <v>8973127</v>
      </c>
      <c r="F22" s="8">
        <f>D22-E22</f>
        <v>2046873</v>
      </c>
      <c r="G22" s="7"/>
    </row>
    <row r="23" spans="1:7" ht="14.25" customHeight="1">
      <c r="A23" s="36"/>
      <c r="B23" s="36"/>
      <c r="C23" s="7" t="s">
        <v>23</v>
      </c>
      <c r="D23" s="8"/>
      <c r="E23" s="8"/>
      <c r="F23" s="8"/>
      <c r="G23" s="7"/>
    </row>
    <row r="24" spans="1:7" ht="14.25" customHeight="1">
      <c r="A24" s="36"/>
      <c r="B24" s="37"/>
      <c r="C24" s="4" t="s">
        <v>24</v>
      </c>
      <c r="D24" s="11">
        <f>SUM(D9:D23)</f>
        <v>1083045782</v>
      </c>
      <c r="E24" s="11">
        <f>SUM(E9:E23)</f>
        <v>1059080602</v>
      </c>
      <c r="F24" s="11">
        <f>SUM(F9:F23)</f>
        <v>23965180</v>
      </c>
      <c r="G24" s="12"/>
    </row>
    <row r="25" spans="1:7" ht="14.25" customHeight="1">
      <c r="A25" s="36"/>
      <c r="B25" s="35" t="s">
        <v>25</v>
      </c>
      <c r="C25" s="7" t="s">
        <v>26</v>
      </c>
      <c r="D25" s="8">
        <v>713250000</v>
      </c>
      <c r="E25" s="8">
        <v>689779617</v>
      </c>
      <c r="F25" s="8">
        <f>D25-E25</f>
        <v>23470383</v>
      </c>
      <c r="G25" s="7"/>
    </row>
    <row r="26" spans="1:7" ht="14.25" customHeight="1">
      <c r="A26" s="36"/>
      <c r="B26" s="36"/>
      <c r="C26" s="7" t="s">
        <v>27</v>
      </c>
      <c r="D26" s="8">
        <v>170950000</v>
      </c>
      <c r="E26" s="8">
        <v>152047311</v>
      </c>
      <c r="F26" s="8">
        <f>D26-E26</f>
        <v>18902689</v>
      </c>
      <c r="G26" s="7"/>
    </row>
    <row r="27" spans="1:7" ht="14.25" customHeight="1">
      <c r="A27" s="36"/>
      <c r="B27" s="36"/>
      <c r="C27" s="7" t="s">
        <v>28</v>
      </c>
      <c r="D27" s="8">
        <v>123560000</v>
      </c>
      <c r="E27" s="8">
        <v>108608458</v>
      </c>
      <c r="F27" s="8">
        <f>D27-E27</f>
        <v>14951542</v>
      </c>
      <c r="G27" s="7"/>
    </row>
    <row r="28" spans="1:7" ht="14.25" customHeight="1">
      <c r="A28" s="36"/>
      <c r="B28" s="36"/>
      <c r="C28" s="7" t="s">
        <v>29</v>
      </c>
      <c r="D28" s="8">
        <v>5900000</v>
      </c>
      <c r="E28" s="8">
        <v>5766754</v>
      </c>
      <c r="F28" s="8">
        <f>D28-E28</f>
        <v>133246</v>
      </c>
      <c r="G28" s="7"/>
    </row>
    <row r="29" spans="1:7" ht="14.25" customHeight="1">
      <c r="A29" s="36"/>
      <c r="B29" s="36"/>
      <c r="C29" s="7" t="s">
        <v>30</v>
      </c>
      <c r="D29" s="8"/>
      <c r="E29" s="8"/>
      <c r="F29" s="8"/>
      <c r="G29" s="7"/>
    </row>
    <row r="30" spans="1:7" ht="14.25" customHeight="1">
      <c r="A30" s="36"/>
      <c r="B30" s="36"/>
      <c r="C30" s="7"/>
      <c r="D30" s="8"/>
      <c r="E30" s="8"/>
      <c r="F30" s="8"/>
      <c r="G30" s="7"/>
    </row>
    <row r="31" spans="1:7" ht="14.25" customHeight="1">
      <c r="A31" s="36"/>
      <c r="B31" s="36"/>
      <c r="C31" s="7" t="s">
        <v>31</v>
      </c>
      <c r="D31" s="8"/>
      <c r="E31" s="8"/>
      <c r="F31" s="8"/>
      <c r="G31" s="7"/>
    </row>
    <row r="32" spans="1:7" ht="14.25" customHeight="1">
      <c r="A32" s="36"/>
      <c r="B32" s="36"/>
      <c r="C32" s="13" t="s">
        <v>32</v>
      </c>
      <c r="D32" s="8">
        <v>3770560</v>
      </c>
      <c r="E32" s="8">
        <v>3770800</v>
      </c>
      <c r="F32" s="8">
        <f>D32-E32</f>
        <v>-240</v>
      </c>
      <c r="G32" s="7"/>
    </row>
    <row r="33" spans="1:7" ht="14.25" customHeight="1">
      <c r="A33" s="36"/>
      <c r="B33" s="36"/>
      <c r="C33" s="7" t="s">
        <v>33</v>
      </c>
      <c r="D33" s="8">
        <v>6050000</v>
      </c>
      <c r="E33" s="8">
        <v>6140795</v>
      </c>
      <c r="F33" s="8">
        <f>D33-E33</f>
        <v>-90795</v>
      </c>
      <c r="G33" s="7"/>
    </row>
    <row r="34" spans="1:7" ht="14.25" customHeight="1">
      <c r="A34" s="36"/>
      <c r="B34" s="36"/>
      <c r="C34" s="14" t="s">
        <v>34</v>
      </c>
      <c r="D34" s="15">
        <v>50000</v>
      </c>
      <c r="E34" s="15">
        <v>437605</v>
      </c>
      <c r="F34" s="8">
        <f>D34-E34</f>
        <v>-387605</v>
      </c>
      <c r="G34" s="14"/>
    </row>
    <row r="35" spans="1:7" ht="14.25" customHeight="1">
      <c r="A35" s="36"/>
      <c r="B35" s="37"/>
      <c r="C35" s="4" t="s">
        <v>35</v>
      </c>
      <c r="D35" s="11">
        <f>SUM(D25:D34)</f>
        <v>1023530560</v>
      </c>
      <c r="E35" s="11">
        <f>SUM(E25:E34)</f>
        <v>966551340</v>
      </c>
      <c r="F35" s="11">
        <f>SUM(F25:F34)</f>
        <v>56979220</v>
      </c>
      <c r="G35" s="12"/>
    </row>
    <row r="36" spans="1:7" ht="14.25" customHeight="1">
      <c r="A36" s="37"/>
      <c r="B36" s="44" t="s">
        <v>36</v>
      </c>
      <c r="C36" s="45"/>
      <c r="D36" s="11">
        <f>D24-D35</f>
        <v>59515222</v>
      </c>
      <c r="E36" s="11">
        <f>E24-E35</f>
        <v>92529262</v>
      </c>
      <c r="F36" s="11">
        <f>F24-F35</f>
        <v>-33014040</v>
      </c>
      <c r="G36" s="12"/>
    </row>
    <row r="37" spans="1:7" ht="14.25" customHeight="1">
      <c r="A37" s="46" t="s">
        <v>37</v>
      </c>
      <c r="B37" s="46" t="s">
        <v>10</v>
      </c>
      <c r="C37" s="5" t="s">
        <v>38</v>
      </c>
      <c r="D37" s="6">
        <v>7470000</v>
      </c>
      <c r="E37" s="6">
        <v>7470000</v>
      </c>
      <c r="F37" s="8">
        <f>D37-E37</f>
        <v>0</v>
      </c>
      <c r="G37" s="5"/>
    </row>
    <row r="38" spans="1:7" ht="14.25" customHeight="1">
      <c r="A38" s="46"/>
      <c r="B38" s="46"/>
      <c r="C38" s="7" t="s">
        <v>39</v>
      </c>
      <c r="D38" s="8">
        <v>0</v>
      </c>
      <c r="E38" s="8">
        <v>705500</v>
      </c>
      <c r="F38" s="8">
        <f>D38-E38</f>
        <v>-705500</v>
      </c>
      <c r="G38" s="7"/>
    </row>
    <row r="39" spans="1:7" ht="14.25" customHeight="1">
      <c r="A39" s="46"/>
      <c r="B39" s="46"/>
      <c r="C39" s="7" t="s">
        <v>40</v>
      </c>
      <c r="D39" s="8"/>
      <c r="E39" s="8"/>
      <c r="F39" s="8"/>
      <c r="G39" s="7"/>
    </row>
    <row r="40" spans="1:7" ht="14.25" customHeight="1">
      <c r="A40" s="46"/>
      <c r="B40" s="46"/>
      <c r="C40" s="7" t="s">
        <v>41</v>
      </c>
      <c r="D40" s="8">
        <v>5000000</v>
      </c>
      <c r="E40" s="8">
        <v>5000000</v>
      </c>
      <c r="F40" s="8">
        <f>D40-E40</f>
        <v>0</v>
      </c>
      <c r="G40" s="7"/>
    </row>
    <row r="41" spans="1:7" ht="14.25" customHeight="1">
      <c r="A41" s="46"/>
      <c r="B41" s="46"/>
      <c r="C41" s="7" t="s">
        <v>42</v>
      </c>
      <c r="D41" s="8"/>
      <c r="E41" s="8"/>
      <c r="F41" s="8"/>
      <c r="G41" s="7"/>
    </row>
    <row r="42" spans="1:7" ht="14.25" customHeight="1">
      <c r="A42" s="46"/>
      <c r="B42" s="46"/>
      <c r="C42" s="4" t="s">
        <v>43</v>
      </c>
      <c r="D42" s="11">
        <f>SUM(D37:D41)</f>
        <v>12470000</v>
      </c>
      <c r="E42" s="11">
        <f>SUM(E37:E41)</f>
        <v>13175500</v>
      </c>
      <c r="F42" s="11">
        <f>SUM(F37:F41)</f>
        <v>-705500</v>
      </c>
      <c r="G42" s="12"/>
    </row>
    <row r="43" spans="1:7" ht="14.25" customHeight="1">
      <c r="A43" s="46"/>
      <c r="B43" s="35" t="s">
        <v>25</v>
      </c>
      <c r="C43" s="16" t="s">
        <v>44</v>
      </c>
      <c r="D43" s="6">
        <v>36630000</v>
      </c>
      <c r="E43" s="6">
        <v>36630000</v>
      </c>
      <c r="F43" s="8">
        <f>D43-E43</f>
        <v>0</v>
      </c>
      <c r="G43" s="5"/>
    </row>
    <row r="44" spans="1:7" ht="14.25" customHeight="1">
      <c r="A44" s="46"/>
      <c r="B44" s="47"/>
      <c r="C44" s="7" t="s">
        <v>45</v>
      </c>
      <c r="D44" s="8">
        <v>17450000</v>
      </c>
      <c r="E44" s="8">
        <v>15818856</v>
      </c>
      <c r="F44" s="8">
        <f>D44-E44</f>
        <v>1631144</v>
      </c>
      <c r="G44" s="7"/>
    </row>
    <row r="45" spans="1:7" ht="14.25" customHeight="1">
      <c r="A45" s="46"/>
      <c r="B45" s="47"/>
      <c r="C45" s="7" t="s">
        <v>46</v>
      </c>
      <c r="D45" s="8"/>
      <c r="E45" s="8"/>
      <c r="F45" s="8"/>
      <c r="G45" s="7"/>
    </row>
    <row r="46" spans="1:7" ht="14.25" customHeight="1">
      <c r="A46" s="46"/>
      <c r="B46" s="47"/>
      <c r="C46" s="7" t="s">
        <v>47</v>
      </c>
      <c r="D46" s="8">
        <v>793856</v>
      </c>
      <c r="E46" s="8">
        <v>720048</v>
      </c>
      <c r="F46" s="8">
        <f>D46-E46</f>
        <v>73808</v>
      </c>
      <c r="G46" s="7"/>
    </row>
    <row r="47" spans="1:7" ht="14.25" customHeight="1">
      <c r="A47" s="46"/>
      <c r="B47" s="47"/>
      <c r="C47" s="7" t="s">
        <v>48</v>
      </c>
      <c r="D47" s="8"/>
      <c r="E47" s="8"/>
      <c r="F47" s="8"/>
      <c r="G47" s="7"/>
    </row>
    <row r="48" spans="1:7" ht="14.25" customHeight="1">
      <c r="A48" s="46"/>
      <c r="B48" s="48"/>
      <c r="C48" s="4" t="s">
        <v>49</v>
      </c>
      <c r="D48" s="11">
        <f>SUM(D43:D47)</f>
        <v>54873856</v>
      </c>
      <c r="E48" s="11">
        <f>SUM(E43:E47)</f>
        <v>53168904</v>
      </c>
      <c r="F48" s="11">
        <f>SUM(F43:F47)</f>
        <v>1704952</v>
      </c>
      <c r="G48" s="12"/>
    </row>
    <row r="49" spans="1:7" ht="14.25" customHeight="1">
      <c r="A49" s="46"/>
      <c r="B49" s="28" t="s">
        <v>50</v>
      </c>
      <c r="C49" s="28"/>
      <c r="D49" s="11">
        <f>D42-D48</f>
        <v>-42403856</v>
      </c>
      <c r="E49" s="11">
        <f>E42-E48</f>
        <v>-39993404</v>
      </c>
      <c r="F49" s="11">
        <f>F42-F48</f>
        <v>-2410452</v>
      </c>
      <c r="G49" s="12"/>
    </row>
    <row r="50" spans="1:7" ht="14.25" customHeight="1">
      <c r="A50" s="35" t="s">
        <v>51</v>
      </c>
      <c r="B50" s="35" t="s">
        <v>52</v>
      </c>
      <c r="C50" s="13" t="s">
        <v>53</v>
      </c>
      <c r="D50" s="9"/>
      <c r="E50" s="8"/>
      <c r="F50" s="8"/>
      <c r="G50" s="10"/>
    </row>
    <row r="51" spans="1:7" ht="14.25" customHeight="1">
      <c r="A51" s="36"/>
      <c r="B51" s="38"/>
      <c r="C51" s="13" t="s">
        <v>54</v>
      </c>
      <c r="D51" s="9"/>
      <c r="E51" s="8"/>
      <c r="F51" s="8"/>
      <c r="G51" s="10"/>
    </row>
    <row r="52" spans="1:7" ht="14.25" customHeight="1">
      <c r="A52" s="36"/>
      <c r="B52" s="38"/>
      <c r="C52" s="13" t="s">
        <v>55</v>
      </c>
      <c r="D52" s="9"/>
      <c r="E52" s="8"/>
      <c r="F52" s="8"/>
      <c r="G52" s="10"/>
    </row>
    <row r="53" spans="1:7" ht="14.25" customHeight="1">
      <c r="A53" s="36"/>
      <c r="B53" s="38"/>
      <c r="C53" s="7" t="s">
        <v>56</v>
      </c>
      <c r="D53" s="8"/>
      <c r="E53" s="8"/>
      <c r="F53" s="8"/>
      <c r="G53" s="7"/>
    </row>
    <row r="54" spans="1:7" ht="14.25" customHeight="1">
      <c r="A54" s="36"/>
      <c r="B54" s="38"/>
      <c r="C54" s="13" t="s">
        <v>57</v>
      </c>
      <c r="D54" s="8">
        <v>8200000</v>
      </c>
      <c r="E54" s="8">
        <v>8343985</v>
      </c>
      <c r="F54" s="8">
        <f>D54-E54</f>
        <v>-143985</v>
      </c>
      <c r="G54" s="7"/>
    </row>
    <row r="55" spans="1:7" ht="14.25" customHeight="1">
      <c r="A55" s="36"/>
      <c r="B55" s="38"/>
      <c r="C55" s="7" t="s">
        <v>58</v>
      </c>
      <c r="D55" s="8">
        <v>390000</v>
      </c>
      <c r="E55" s="8">
        <v>839837</v>
      </c>
      <c r="F55" s="8">
        <f>D55-E55</f>
        <v>-449837</v>
      </c>
      <c r="G55" s="7"/>
    </row>
    <row r="56" spans="1:7" ht="14.25" customHeight="1">
      <c r="A56" s="36"/>
      <c r="B56" s="39"/>
      <c r="C56" s="4" t="s">
        <v>59</v>
      </c>
      <c r="D56" s="11">
        <f>SUM(D50:D55)</f>
        <v>8590000</v>
      </c>
      <c r="E56" s="11">
        <f>SUM(E50:E55)</f>
        <v>9183822</v>
      </c>
      <c r="F56" s="11">
        <f>SUM(F50:F55)</f>
        <v>-593822</v>
      </c>
      <c r="G56" s="12"/>
    </row>
    <row r="57" spans="1:7" ht="14.25" customHeight="1">
      <c r="A57" s="36"/>
      <c r="B57" s="35" t="s">
        <v>25</v>
      </c>
      <c r="C57" s="7" t="s">
        <v>60</v>
      </c>
      <c r="D57" s="8"/>
      <c r="E57" s="8"/>
      <c r="F57" s="8"/>
      <c r="G57" s="7"/>
    </row>
    <row r="58" spans="1:7" ht="14.25" customHeight="1">
      <c r="A58" s="36"/>
      <c r="B58" s="38"/>
      <c r="C58" s="7" t="s">
        <v>61</v>
      </c>
      <c r="D58" s="8"/>
      <c r="E58" s="8"/>
      <c r="F58" s="8"/>
      <c r="G58" s="7"/>
    </row>
    <row r="59" spans="1:7" ht="14.25" customHeight="1">
      <c r="A59" s="36"/>
      <c r="B59" s="38"/>
      <c r="C59" s="7" t="s">
        <v>62</v>
      </c>
      <c r="D59" s="8"/>
      <c r="E59" s="8"/>
      <c r="F59" s="8"/>
      <c r="G59" s="7"/>
    </row>
    <row r="60" spans="1:7" ht="14.25" customHeight="1">
      <c r="A60" s="36"/>
      <c r="B60" s="38"/>
      <c r="C60" s="7" t="s">
        <v>63</v>
      </c>
      <c r="D60" s="8">
        <v>11000000</v>
      </c>
      <c r="E60" s="8">
        <v>11005295</v>
      </c>
      <c r="F60" s="8">
        <f>D60-E60</f>
        <v>-5295</v>
      </c>
      <c r="G60" s="7"/>
    </row>
    <row r="61" spans="1:7" ht="14.25" customHeight="1">
      <c r="A61" s="36"/>
      <c r="B61" s="38"/>
      <c r="C61" s="7" t="s">
        <v>64</v>
      </c>
      <c r="D61" s="8"/>
      <c r="E61" s="8"/>
      <c r="F61" s="8"/>
      <c r="G61" s="7"/>
    </row>
    <row r="62" spans="1:7" ht="14.25" customHeight="1">
      <c r="A62" s="36"/>
      <c r="B62" s="39"/>
      <c r="C62" s="4" t="s">
        <v>65</v>
      </c>
      <c r="D62" s="11">
        <f>SUM(D57:D61)</f>
        <v>11000000</v>
      </c>
      <c r="E62" s="11">
        <f>SUM(E57:E61)</f>
        <v>11005295</v>
      </c>
      <c r="F62" s="11">
        <f>SUM(F57:F61)</f>
        <v>-5295</v>
      </c>
      <c r="G62" s="12"/>
    </row>
    <row r="63" spans="1:7" ht="14.25" customHeight="1">
      <c r="A63" s="37"/>
      <c r="B63" s="28" t="s">
        <v>66</v>
      </c>
      <c r="C63" s="28"/>
      <c r="D63" s="11">
        <f>D56-D62</f>
        <v>-2410000</v>
      </c>
      <c r="E63" s="11">
        <f>E56-E62</f>
        <v>-1821473</v>
      </c>
      <c r="F63" s="11">
        <f>F56-F62</f>
        <v>-588527</v>
      </c>
      <c r="G63" s="12"/>
    </row>
    <row r="64" spans="1:7" ht="14.25" customHeight="1">
      <c r="A64" s="29" t="s">
        <v>67</v>
      </c>
      <c r="B64" s="29"/>
      <c r="C64" s="29"/>
      <c r="D64" s="6"/>
      <c r="E64" s="40" t="s">
        <v>68</v>
      </c>
      <c r="F64" s="26"/>
      <c r="G64" s="5"/>
    </row>
    <row r="65" spans="1:7" ht="14.25" customHeight="1">
      <c r="A65" s="17"/>
      <c r="B65" s="18"/>
      <c r="C65" s="19"/>
      <c r="D65" s="15"/>
      <c r="E65" s="27"/>
      <c r="F65" s="27"/>
      <c r="G65" s="14"/>
    </row>
    <row r="66" spans="1:7" ht="14.25" customHeight="1">
      <c r="A66" s="28" t="s">
        <v>69</v>
      </c>
      <c r="B66" s="28"/>
      <c r="C66" s="28"/>
      <c r="D66" s="11">
        <f>D36+D49+D63</f>
        <v>14701366</v>
      </c>
      <c r="E66" s="11">
        <f>E36+E49+E63</f>
        <v>50714385</v>
      </c>
      <c r="F66" s="11">
        <f>F36+F49+F63</f>
        <v>-36013019</v>
      </c>
      <c r="G66" s="12"/>
    </row>
    <row r="67" spans="1:7" s="23" customFormat="1" ht="14.25" customHeight="1">
      <c r="A67" s="20"/>
      <c r="B67" s="20"/>
      <c r="C67" s="20"/>
      <c r="D67" s="21"/>
      <c r="E67" s="21"/>
      <c r="F67" s="21"/>
      <c r="G67" s="22"/>
    </row>
    <row r="68" spans="1:7" ht="14.25" customHeight="1" thickBot="1">
      <c r="A68" s="29" t="s">
        <v>70</v>
      </c>
      <c r="B68" s="29"/>
      <c r="C68" s="29"/>
      <c r="D68" s="6">
        <v>436896729</v>
      </c>
      <c r="E68" s="6">
        <v>436896729</v>
      </c>
      <c r="F68" s="11">
        <f>D68-E68</f>
        <v>0</v>
      </c>
      <c r="G68" s="12"/>
    </row>
    <row r="69" spans="1:7" ht="14.25" customHeight="1" thickBot="1">
      <c r="A69" s="30" t="s">
        <v>71</v>
      </c>
      <c r="B69" s="31"/>
      <c r="C69" s="32"/>
      <c r="D69" s="24">
        <f>D66+D68</f>
        <v>451598095</v>
      </c>
      <c r="E69" s="24">
        <f>E66+E68</f>
        <v>487611114</v>
      </c>
      <c r="F69" s="11">
        <f>D69-E69</f>
        <v>-36013019</v>
      </c>
      <c r="G69" s="25"/>
    </row>
    <row r="70" spans="1:7" ht="30" customHeight="1">
      <c r="A70" s="33" t="s">
        <v>72</v>
      </c>
      <c r="B70" s="33"/>
      <c r="C70" s="33"/>
      <c r="D70" s="33"/>
      <c r="E70" s="33"/>
      <c r="F70" s="33"/>
      <c r="G70" s="34"/>
    </row>
    <row r="71" spans="1:7" ht="14.25" customHeight="1"/>
    <row r="72" spans="1:7" ht="14.25" customHeight="1"/>
    <row r="73" spans="1:7" ht="14.25" customHeight="1"/>
    <row r="74" spans="1:7" ht="14.25" customHeight="1"/>
    <row r="75" spans="1:7" ht="14.25" customHeight="1"/>
    <row r="76" spans="1:7" ht="14.25" customHeight="1"/>
    <row r="77" spans="1:7" ht="14.25" customHeight="1"/>
    <row r="78" spans="1:7" ht="14.25" customHeight="1"/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</sheetData>
  <mergeCells count="25">
    <mergeCell ref="F1:G1"/>
    <mergeCell ref="E3:G3"/>
    <mergeCell ref="A4:G4"/>
    <mergeCell ref="A6:G6"/>
    <mergeCell ref="A37:A49"/>
    <mergeCell ref="B37:B42"/>
    <mergeCell ref="B43:B48"/>
    <mergeCell ref="B49:C49"/>
    <mergeCell ref="A1:B1"/>
    <mergeCell ref="A8:C8"/>
    <mergeCell ref="A9:A36"/>
    <mergeCell ref="B9:B24"/>
    <mergeCell ref="B25:B35"/>
    <mergeCell ref="B36:C36"/>
    <mergeCell ref="A50:A63"/>
    <mergeCell ref="B50:B56"/>
    <mergeCell ref="B57:B62"/>
    <mergeCell ref="B63:C63"/>
    <mergeCell ref="A64:C64"/>
    <mergeCell ref="F64:F65"/>
    <mergeCell ref="A66:C66"/>
    <mergeCell ref="A68:C68"/>
    <mergeCell ref="A69:C69"/>
    <mergeCell ref="A70:G70"/>
    <mergeCell ref="E64:E65"/>
  </mergeCells>
  <phoneticPr fontId="3"/>
  <printOptions horizontalCentered="1"/>
  <pageMargins left="0" right="0" top="0" bottom="0" header="0" footer="0"/>
  <pageSetup paperSize="9" scale="73" orientation="portrait" useFirstPageNumber="1" horizontalDpi="300" verticalDpi="300" r:id="rId1"/>
  <headerFooter scaleWithDoc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資金収支計算書</vt:lpstr>
      <vt:lpstr>資金収支計算書!Print_Area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事務長</dc:creator>
  <cp:lastModifiedBy>事務長</cp:lastModifiedBy>
  <dcterms:created xsi:type="dcterms:W3CDTF">2016-09-04T07:08:33Z</dcterms:created>
  <dcterms:modified xsi:type="dcterms:W3CDTF">2016-09-04T07:12:38Z</dcterms:modified>
</cp:coreProperties>
</file>