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ehouse-PC\Desktop\"/>
    </mc:Choice>
  </mc:AlternateContent>
  <xr:revisionPtr revIDLastSave="0" documentId="8_{2B8DA32E-10AC-42D0-BB3B-D76BD6ACBBAE}" xr6:coauthVersionLast="47" xr6:coauthVersionMax="47" xr10:uidLastSave="{00000000-0000-0000-0000-000000000000}"/>
  <bookViews>
    <workbookView xWindow="-120" yWindow="-120" windowWidth="29040" windowHeight="15840" xr2:uid="{EFFE36EB-5AB2-4634-9B32-C9AFCBA973D3}"/>
  </bookViews>
  <sheets>
    <sheet name="第一号第一様式" sheetId="1" r:id="rId1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58" i="1"/>
  <c r="F57" i="1"/>
  <c r="E57" i="1"/>
  <c r="G57" i="1" s="1"/>
  <c r="F56" i="1"/>
  <c r="E56" i="1"/>
  <c r="G56" i="1" s="1"/>
  <c r="G55" i="1"/>
  <c r="G54" i="1"/>
  <c r="G53" i="1"/>
  <c r="G52" i="1"/>
  <c r="G51" i="1"/>
  <c r="G50" i="1"/>
  <c r="G49" i="1"/>
  <c r="F49" i="1"/>
  <c r="E49" i="1"/>
  <c r="G48" i="1"/>
  <c r="G47" i="1"/>
  <c r="G46" i="1"/>
  <c r="G45" i="1"/>
  <c r="G44" i="1"/>
  <c r="G43" i="1"/>
  <c r="G42" i="1"/>
  <c r="F41" i="1"/>
  <c r="G41" i="1" s="1"/>
  <c r="E41" i="1"/>
  <c r="F40" i="1"/>
  <c r="E40" i="1"/>
  <c r="G40" i="1" s="1"/>
  <c r="G39" i="1"/>
  <c r="G38" i="1"/>
  <c r="G37" i="1"/>
  <c r="G36" i="1"/>
  <c r="G35" i="1"/>
  <c r="F34" i="1"/>
  <c r="G34" i="1" s="1"/>
  <c r="E34" i="1"/>
  <c r="G33" i="1"/>
  <c r="G32" i="1"/>
  <c r="G31" i="1"/>
  <c r="G30" i="1"/>
  <c r="G29" i="1"/>
  <c r="F28" i="1"/>
  <c r="F60" i="1" s="1"/>
  <c r="F62" i="1" s="1"/>
  <c r="G27" i="1"/>
  <c r="F27" i="1"/>
  <c r="E27" i="1"/>
  <c r="G26" i="1"/>
  <c r="G25" i="1"/>
  <c r="G24" i="1"/>
  <c r="G23" i="1"/>
  <c r="G22" i="1"/>
  <c r="G21" i="1"/>
  <c r="G20" i="1"/>
  <c r="G19" i="1"/>
  <c r="G18" i="1"/>
  <c r="F17" i="1"/>
  <c r="E17" i="1"/>
  <c r="G17" i="1" s="1"/>
  <c r="G16" i="1"/>
  <c r="G15" i="1"/>
  <c r="G14" i="1"/>
  <c r="G13" i="1"/>
  <c r="G12" i="1"/>
  <c r="G11" i="1"/>
  <c r="G10" i="1"/>
  <c r="G9" i="1"/>
  <c r="G8" i="1"/>
  <c r="E28" i="1" l="1"/>
  <c r="G28" i="1" l="1"/>
  <c r="E60" i="1"/>
  <c r="E62" i="1" l="1"/>
  <c r="G62" i="1" s="1"/>
  <c r="G60" i="1"/>
</calcChain>
</file>

<file path=xl/sharedStrings.xml><?xml version="1.0" encoding="utf-8"?>
<sst xmlns="http://schemas.openxmlformats.org/spreadsheetml/2006/main" count="72" uniqueCount="68">
  <si>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</si>
  <si>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</si>
  <si>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（自）令和2年4月1日  （至）令和3年3月31日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</si>
  <si>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</si>
  <si>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</si>
  <si>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</si>
  <si>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</si>
  <si>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</si>
  <si>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</si>
  <si>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</si>
  <si>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</si>
  <si>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</si>
  <si>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老人福祉事業収入</t>
  </si>
  <si>
    <t>就労支援事業収入</t>
  </si>
  <si>
    <t>障害福祉サービス等事業収入</t>
  </si>
  <si>
    <t>借入金利息補助金収入</t>
  </si>
  <si>
    <t>経常経費寄附金収入</t>
  </si>
  <si>
    <t>受取利息配当金収入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</si>
  <si>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</si>
  <si>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</si>
  <si>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</si>
  <si>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</si>
  <si>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</si>
  <si>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</si>
  <si>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</si>
  <si>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就労支援事業支出</t>
  </si>
  <si>
    <t>授産事業支出</t>
  </si>
  <si>
    <t>利用者負担軽減額</t>
  </si>
  <si>
    <t>支払利息支出</t>
  </si>
  <si>
    <t>その他の支出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</si>
  <si>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</si>
  <si>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</si>
  <si>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</si>
  <si>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</si>
  <si>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</si>
  <si>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</si>
  <si>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</si>
  <si>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</si>
  <si>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</si>
  <si>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</si>
  <si>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</si>
  <si>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</si>
  <si>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</si>
  <si>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</si>
  <si>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</si>
  <si>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</si>
  <si>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</si>
  <si>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</si>
  <si>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</si>
  <si>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</si>
  <si>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役員等長期借入金収入</t>
  </si>
  <si>
    <t>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</si>
  <si>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</si>
  <si>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</si>
  <si>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</si>
  <si>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</si>
  <si>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</si>
  <si>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役員等長期借入金元金償還支出</t>
  </si>
  <si>
    <t>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</si>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</sst>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textRotation="255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vertical="center" textRotation="255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2" xr:uid="{5E1108B1-8228-4FB0-892F-B6C5A6D48C13}"/>
    <cellStyle name="標準 3" xfId="1" xr:uid="{C36AAE32-0265-4C97-B30F-2208CE08F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D346-597A-49FC-8B40-8CD5E153EA2F}">
  <sheetPr>
    <pageSetUpPr fitToPage="1"/>
  </sheetPr>
  <dimension ref="B2:H62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2" spans="2:8" ht="21" x14ac:dyDescent="0.4">
      <c r="B2" s="1"/>
      <c r="C2" s="1"/>
      <c r="D2" s="1"/>
      <c r="E2" s="2"/>
      <c r="F2" s="2"/>
      <c r="G2" s="3"/>
      <c r="H2" s="3" t="s">
        <v>0</v>
      </c>
    </row>
    <row r="3" spans="2:8" ht="21" x14ac:dyDescent="0.4">
      <c r="B3" s="4" t="s">
        <v>1</v>
      </c>
      <c r="C3" s="4"/>
      <c r="D3" s="4"/>
      <c r="E3" s="4"/>
      <c r="F3" s="4"/>
      <c r="G3" s="4"/>
      <c r="H3" s="4"/>
    </row>
    <row r="4" spans="2:8" ht="21" x14ac:dyDescent="0.4">
      <c r="B4" s="1"/>
      <c r="C4" s="1"/>
      <c r="D4" s="1"/>
      <c r="E4" s="1"/>
      <c r="F4" s="1"/>
      <c r="G4" s="2"/>
      <c r="H4" s="2"/>
    </row>
    <row r="5" spans="2:8" ht="21" x14ac:dyDescent="0.4">
      <c r="B5" s="5" t="s">
        <v>2</v>
      </c>
      <c r="C5" s="5"/>
      <c r="D5" s="5"/>
      <c r="E5" s="5"/>
      <c r="F5" s="5"/>
      <c r="G5" s="5"/>
      <c r="H5" s="5"/>
    </row>
    <row r="6" spans="2:8" x14ac:dyDescent="0.4">
      <c r="B6" s="6"/>
      <c r="C6" s="6"/>
      <c r="D6" s="6"/>
      <c r="E6" s="6"/>
      <c r="F6" s="2"/>
      <c r="G6" s="2"/>
      <c r="H6" s="6" t="s">
        <v>3</v>
      </c>
    </row>
    <row r="7" spans="2:8" x14ac:dyDescent="0.4">
      <c r="B7" s="7" t="s">
        <v>4</v>
      </c>
      <c r="C7" s="7"/>
      <c r="D7" s="7"/>
      <c r="E7" s="8" t="s">
        <v>5</v>
      </c>
      <c r="F7" s="8" t="s">
        <v>6</v>
      </c>
      <c r="G7" s="8" t="s">
        <v>7</v>
      </c>
      <c r="H7" s="8" t="s">
        <v>8</v>
      </c>
    </row>
    <row r="8" spans="2:8" x14ac:dyDescent="0.4">
      <c r="B8" s="9" t="s">
        <v>9</v>
      </c>
      <c r="C8" s="9" t="s">
        <v>10</v>
      </c>
      <c r="D8" s="10" t="s">
        <v>11</v>
      </c>
      <c r="E8" s="11">
        <v>427697000</v>
      </c>
      <c r="F8" s="12">
        <v>384226525</v>
      </c>
      <c r="G8" s="12">
        <f>E8-F8</f>
        <v>43470475</v>
      </c>
      <c r="H8" s="12"/>
    </row>
    <row r="9" spans="2:8" x14ac:dyDescent="0.4">
      <c r="B9" s="13"/>
      <c r="C9" s="13"/>
      <c r="D9" s="14" t="s">
        <v>12</v>
      </c>
      <c r="E9" s="15">
        <v>93560000</v>
      </c>
      <c r="F9" s="16">
        <v>88916046</v>
      </c>
      <c r="G9" s="16">
        <f t="shared" ref="G9:G62" si="0">E9-F9</f>
        <v>4643954</v>
      </c>
      <c r="H9" s="16"/>
    </row>
    <row r="10" spans="2:8" x14ac:dyDescent="0.4">
      <c r="B10" s="13"/>
      <c r="C10" s="13"/>
      <c r="D10" s="14" t="s">
        <v>13</v>
      </c>
      <c r="E10" s="15"/>
      <c r="F10" s="16">
        <v>7907942</v>
      </c>
      <c r="G10" s="16">
        <f t="shared" si="0"/>
        <v>-7907942</v>
      </c>
      <c r="H10" s="16"/>
    </row>
    <row r="11" spans="2:8" x14ac:dyDescent="0.4">
      <c r="B11" s="13"/>
      <c r="C11" s="13"/>
      <c r="D11" s="14" t="s">
        <v>14</v>
      </c>
      <c r="E11" s="15">
        <v>257109000</v>
      </c>
      <c r="F11" s="16">
        <v>246545918</v>
      </c>
      <c r="G11" s="16">
        <f t="shared" si="0"/>
        <v>10563082</v>
      </c>
      <c r="H11" s="16"/>
    </row>
    <row r="12" spans="2:8" x14ac:dyDescent="0.4">
      <c r="B12" s="13"/>
      <c r="C12" s="13"/>
      <c r="D12" s="14" t="s">
        <v>15</v>
      </c>
      <c r="E12" s="15">
        <v>588080</v>
      </c>
      <c r="F12" s="16">
        <v>663192</v>
      </c>
      <c r="G12" s="16">
        <f t="shared" si="0"/>
        <v>-75112</v>
      </c>
      <c r="H12" s="16"/>
    </row>
    <row r="13" spans="2:8" x14ac:dyDescent="0.4">
      <c r="B13" s="13"/>
      <c r="C13" s="13"/>
      <c r="D13" s="14" t="s">
        <v>16</v>
      </c>
      <c r="E13" s="15">
        <v>350000</v>
      </c>
      <c r="F13" s="16">
        <v>231</v>
      </c>
      <c r="G13" s="16">
        <f t="shared" si="0"/>
        <v>349769</v>
      </c>
      <c r="H13" s="16"/>
    </row>
    <row r="14" spans="2:8" x14ac:dyDescent="0.4">
      <c r="B14" s="13"/>
      <c r="C14" s="13"/>
      <c r="D14" s="14" t="s">
        <v>17</v>
      </c>
      <c r="E14" s="15">
        <v>30600</v>
      </c>
      <c r="F14" s="16">
        <v>6143</v>
      </c>
      <c r="G14" s="16">
        <f t="shared" si="0"/>
        <v>24457</v>
      </c>
      <c r="H14" s="16"/>
    </row>
    <row r="15" spans="2:8" x14ac:dyDescent="0.4">
      <c r="B15" s="13"/>
      <c r="C15" s="13"/>
      <c r="D15" s="14" t="s">
        <v>18</v>
      </c>
      <c r="E15" s="15">
        <v>12556000</v>
      </c>
      <c r="F15" s="16">
        <v>8993572</v>
      </c>
      <c r="G15" s="16">
        <f t="shared" si="0"/>
        <v>3562428</v>
      </c>
      <c r="H15" s="16"/>
    </row>
    <row r="16" spans="2:8" x14ac:dyDescent="0.4">
      <c r="B16" s="13"/>
      <c r="C16" s="13"/>
      <c r="D16" s="14" t="s">
        <v>19</v>
      </c>
      <c r="E16" s="17"/>
      <c r="F16" s="16">
        <v>0</v>
      </c>
      <c r="G16" s="16">
        <f t="shared" si="0"/>
        <v>0</v>
      </c>
      <c r="H16" s="16"/>
    </row>
    <row r="17" spans="2:8" x14ac:dyDescent="0.4">
      <c r="B17" s="13"/>
      <c r="C17" s="18"/>
      <c r="D17" s="19" t="s">
        <v>20</v>
      </c>
      <c r="E17" s="20">
        <f>+E8+E9+E10+E11+E12+E13+E14+E15+E16</f>
        <v>791890680</v>
      </c>
      <c r="F17" s="21">
        <f>+F8+F9+F10+F11+F12+F13+F14+F15+F16</f>
        <v>737259569</v>
      </c>
      <c r="G17" s="21">
        <f t="shared" si="0"/>
        <v>54631111</v>
      </c>
      <c r="H17" s="21"/>
    </row>
    <row r="18" spans="2:8" x14ac:dyDescent="0.4">
      <c r="B18" s="13"/>
      <c r="C18" s="9" t="s">
        <v>21</v>
      </c>
      <c r="D18" s="14" t="s">
        <v>22</v>
      </c>
      <c r="E18" s="11">
        <v>482310000</v>
      </c>
      <c r="F18" s="16">
        <v>454179505</v>
      </c>
      <c r="G18" s="16">
        <f t="shared" si="0"/>
        <v>28130495</v>
      </c>
      <c r="H18" s="16"/>
    </row>
    <row r="19" spans="2:8" x14ac:dyDescent="0.4">
      <c r="B19" s="13"/>
      <c r="C19" s="13"/>
      <c r="D19" s="14" t="s">
        <v>23</v>
      </c>
      <c r="E19" s="15">
        <v>127380000</v>
      </c>
      <c r="F19" s="16">
        <v>105403914</v>
      </c>
      <c r="G19" s="16">
        <f t="shared" si="0"/>
        <v>21976086</v>
      </c>
      <c r="H19" s="16"/>
    </row>
    <row r="20" spans="2:8" x14ac:dyDescent="0.4">
      <c r="B20" s="13"/>
      <c r="C20" s="13"/>
      <c r="D20" s="14" t="s">
        <v>24</v>
      </c>
      <c r="E20" s="15">
        <v>105146200</v>
      </c>
      <c r="F20" s="16">
        <v>91182703</v>
      </c>
      <c r="G20" s="16">
        <f t="shared" si="0"/>
        <v>13963497</v>
      </c>
      <c r="H20" s="16"/>
    </row>
    <row r="21" spans="2:8" x14ac:dyDescent="0.4">
      <c r="B21" s="13"/>
      <c r="C21" s="13"/>
      <c r="D21" s="14" t="s">
        <v>25</v>
      </c>
      <c r="E21" s="15"/>
      <c r="F21" s="16">
        <v>7666088</v>
      </c>
      <c r="G21" s="16">
        <f t="shared" si="0"/>
        <v>-7666088</v>
      </c>
      <c r="H21" s="16"/>
    </row>
    <row r="22" spans="2:8" x14ac:dyDescent="0.4">
      <c r="B22" s="13"/>
      <c r="C22" s="13"/>
      <c r="D22" s="14" t="s">
        <v>26</v>
      </c>
      <c r="E22" s="15"/>
      <c r="F22" s="16">
        <v>0</v>
      </c>
      <c r="G22" s="16">
        <f t="shared" si="0"/>
        <v>0</v>
      </c>
      <c r="H22" s="16"/>
    </row>
    <row r="23" spans="2:8" x14ac:dyDescent="0.4">
      <c r="B23" s="13"/>
      <c r="C23" s="13"/>
      <c r="D23" s="14" t="s">
        <v>27</v>
      </c>
      <c r="E23" s="15"/>
      <c r="F23" s="16">
        <v>0</v>
      </c>
      <c r="G23" s="16">
        <f t="shared" si="0"/>
        <v>0</v>
      </c>
      <c r="H23" s="16"/>
    </row>
    <row r="24" spans="2:8" x14ac:dyDescent="0.4">
      <c r="B24" s="13"/>
      <c r="C24" s="13"/>
      <c r="D24" s="14" t="s">
        <v>28</v>
      </c>
      <c r="E24" s="15">
        <v>2142560</v>
      </c>
      <c r="F24" s="16">
        <v>2076447</v>
      </c>
      <c r="G24" s="16">
        <f t="shared" si="0"/>
        <v>66113</v>
      </c>
      <c r="H24" s="16"/>
    </row>
    <row r="25" spans="2:8" x14ac:dyDescent="0.4">
      <c r="B25" s="13"/>
      <c r="C25" s="13"/>
      <c r="D25" s="14" t="s">
        <v>29</v>
      </c>
      <c r="E25" s="15">
        <v>4565000</v>
      </c>
      <c r="F25" s="16">
        <v>5829121</v>
      </c>
      <c r="G25" s="16">
        <f t="shared" si="0"/>
        <v>-1264121</v>
      </c>
      <c r="H25" s="16"/>
    </row>
    <row r="26" spans="2:8" x14ac:dyDescent="0.4">
      <c r="B26" s="13"/>
      <c r="C26" s="13"/>
      <c r="D26" s="14" t="s">
        <v>30</v>
      </c>
      <c r="E26" s="17">
        <v>250000</v>
      </c>
      <c r="F26" s="16">
        <v>320429</v>
      </c>
      <c r="G26" s="16">
        <f t="shared" si="0"/>
        <v>-70429</v>
      </c>
      <c r="H26" s="16"/>
    </row>
    <row r="27" spans="2:8" x14ac:dyDescent="0.4">
      <c r="B27" s="13"/>
      <c r="C27" s="18"/>
      <c r="D27" s="19" t="s">
        <v>31</v>
      </c>
      <c r="E27" s="20">
        <f>+E18+E19+E20+E21+E22+E23+E24+E25+E26</f>
        <v>721793760</v>
      </c>
      <c r="F27" s="21">
        <f>+F18+F19+F20+F21+F22+F23+F24+F25+F26</f>
        <v>666658207</v>
      </c>
      <c r="G27" s="21">
        <f t="shared" si="0"/>
        <v>55135553</v>
      </c>
      <c r="H27" s="21"/>
    </row>
    <row r="28" spans="2:8" x14ac:dyDescent="0.4">
      <c r="B28" s="18"/>
      <c r="C28" s="22" t="s">
        <v>32</v>
      </c>
      <c r="D28" s="23"/>
      <c r="E28" s="20">
        <f xml:space="preserve"> +E17 - E27</f>
        <v>70096920</v>
      </c>
      <c r="F28" s="24">
        <f xml:space="preserve"> +F17 - F27</f>
        <v>70601362</v>
      </c>
      <c r="G28" s="24">
        <f t="shared" si="0"/>
        <v>-504442</v>
      </c>
      <c r="H28" s="24"/>
    </row>
    <row r="29" spans="2:8" x14ac:dyDescent="0.4">
      <c r="B29" s="9" t="s">
        <v>33</v>
      </c>
      <c r="C29" s="9" t="s">
        <v>10</v>
      </c>
      <c r="D29" s="14" t="s">
        <v>34</v>
      </c>
      <c r="E29" s="11">
        <v>40476000</v>
      </c>
      <c r="F29" s="16">
        <v>40380000</v>
      </c>
      <c r="G29" s="16">
        <f t="shared" si="0"/>
        <v>96000</v>
      </c>
      <c r="H29" s="16"/>
    </row>
    <row r="30" spans="2:8" x14ac:dyDescent="0.4">
      <c r="B30" s="13"/>
      <c r="C30" s="13"/>
      <c r="D30" s="14" t="s">
        <v>35</v>
      </c>
      <c r="E30" s="15"/>
      <c r="F30" s="16">
        <v>0</v>
      </c>
      <c r="G30" s="16">
        <f t="shared" si="0"/>
        <v>0</v>
      </c>
      <c r="H30" s="16"/>
    </row>
    <row r="31" spans="2:8" x14ac:dyDescent="0.4">
      <c r="B31" s="13"/>
      <c r="C31" s="13"/>
      <c r="D31" s="14" t="s">
        <v>36</v>
      </c>
      <c r="E31" s="15">
        <v>10000000</v>
      </c>
      <c r="F31" s="16">
        <v>10000000</v>
      </c>
      <c r="G31" s="16">
        <f t="shared" si="0"/>
        <v>0</v>
      </c>
      <c r="H31" s="16"/>
    </row>
    <row r="32" spans="2:8" x14ac:dyDescent="0.4">
      <c r="B32" s="13"/>
      <c r="C32" s="13"/>
      <c r="D32" s="14" t="s">
        <v>37</v>
      </c>
      <c r="E32" s="15">
        <v>50000</v>
      </c>
      <c r="F32" s="16">
        <v>50000</v>
      </c>
      <c r="G32" s="16">
        <f t="shared" si="0"/>
        <v>0</v>
      </c>
      <c r="H32" s="16"/>
    </row>
    <row r="33" spans="2:8" x14ac:dyDescent="0.4">
      <c r="B33" s="13"/>
      <c r="C33" s="13"/>
      <c r="D33" s="14" t="s">
        <v>38</v>
      </c>
      <c r="E33" s="17"/>
      <c r="F33" s="16">
        <v>0</v>
      </c>
      <c r="G33" s="16">
        <f t="shared" si="0"/>
        <v>0</v>
      </c>
      <c r="H33" s="16"/>
    </row>
    <row r="34" spans="2:8" x14ac:dyDescent="0.4">
      <c r="B34" s="13"/>
      <c r="C34" s="18"/>
      <c r="D34" s="19" t="s">
        <v>39</v>
      </c>
      <c r="E34" s="20">
        <f>+E29+E30+E31+E32+E33</f>
        <v>50526000</v>
      </c>
      <c r="F34" s="21">
        <f>+F29+F30+F31+F32+F33</f>
        <v>50430000</v>
      </c>
      <c r="G34" s="21">
        <f t="shared" si="0"/>
        <v>96000</v>
      </c>
      <c r="H34" s="21"/>
    </row>
    <row r="35" spans="2:8" x14ac:dyDescent="0.4">
      <c r="B35" s="13"/>
      <c r="C35" s="9" t="s">
        <v>21</v>
      </c>
      <c r="D35" s="14" t="s">
        <v>40</v>
      </c>
      <c r="E35" s="11">
        <v>22634000</v>
      </c>
      <c r="F35" s="16">
        <v>22634000</v>
      </c>
      <c r="G35" s="16">
        <f t="shared" si="0"/>
        <v>0</v>
      </c>
      <c r="H35" s="16"/>
    </row>
    <row r="36" spans="2:8" x14ac:dyDescent="0.4">
      <c r="B36" s="13"/>
      <c r="C36" s="13"/>
      <c r="D36" s="14" t="s">
        <v>41</v>
      </c>
      <c r="E36" s="15">
        <v>103160850</v>
      </c>
      <c r="F36" s="16">
        <v>103767454</v>
      </c>
      <c r="G36" s="16">
        <f t="shared" si="0"/>
        <v>-606604</v>
      </c>
      <c r="H36" s="16"/>
    </row>
    <row r="37" spans="2:8" x14ac:dyDescent="0.4">
      <c r="B37" s="13"/>
      <c r="C37" s="13"/>
      <c r="D37" s="14" t="s">
        <v>42</v>
      </c>
      <c r="E37" s="15"/>
      <c r="F37" s="16">
        <v>0</v>
      </c>
      <c r="G37" s="16">
        <f t="shared" si="0"/>
        <v>0</v>
      </c>
      <c r="H37" s="16"/>
    </row>
    <row r="38" spans="2:8" x14ac:dyDescent="0.4">
      <c r="B38" s="13"/>
      <c r="C38" s="13"/>
      <c r="D38" s="14" t="s">
        <v>43</v>
      </c>
      <c r="E38" s="15">
        <v>2008080</v>
      </c>
      <c r="F38" s="16">
        <v>1914888</v>
      </c>
      <c r="G38" s="16">
        <f t="shared" si="0"/>
        <v>93192</v>
      </c>
      <c r="H38" s="16"/>
    </row>
    <row r="39" spans="2:8" x14ac:dyDescent="0.4">
      <c r="B39" s="13"/>
      <c r="C39" s="13"/>
      <c r="D39" s="14" t="s">
        <v>44</v>
      </c>
      <c r="E39" s="17">
        <v>1940112</v>
      </c>
      <c r="F39" s="16">
        <v>1904904</v>
      </c>
      <c r="G39" s="16">
        <f t="shared" si="0"/>
        <v>35208</v>
      </c>
      <c r="H39" s="16"/>
    </row>
    <row r="40" spans="2:8" x14ac:dyDescent="0.4">
      <c r="B40" s="13"/>
      <c r="C40" s="18"/>
      <c r="D40" s="19" t="s">
        <v>45</v>
      </c>
      <c r="E40" s="20">
        <f>+E35+E36+E37+E38+E39</f>
        <v>129743042</v>
      </c>
      <c r="F40" s="21">
        <f>+F35+F36+F37+F38+F39</f>
        <v>130221246</v>
      </c>
      <c r="G40" s="21">
        <f t="shared" si="0"/>
        <v>-478204</v>
      </c>
      <c r="H40" s="21"/>
    </row>
    <row r="41" spans="2:8" x14ac:dyDescent="0.4">
      <c r="B41" s="18"/>
      <c r="C41" s="25" t="s">
        <v>46</v>
      </c>
      <c r="D41" s="23"/>
      <c r="E41" s="20">
        <f xml:space="preserve"> +E34 - E40</f>
        <v>-79217042</v>
      </c>
      <c r="F41" s="24">
        <f xml:space="preserve"> +F34 - F40</f>
        <v>-79791246</v>
      </c>
      <c r="G41" s="24">
        <f t="shared" si="0"/>
        <v>574204</v>
      </c>
      <c r="H41" s="24"/>
    </row>
    <row r="42" spans="2:8" x14ac:dyDescent="0.4">
      <c r="B42" s="9" t="s">
        <v>47</v>
      </c>
      <c r="C42" s="9" t="s">
        <v>10</v>
      </c>
      <c r="D42" s="14" t="s">
        <v>48</v>
      </c>
      <c r="E42" s="11"/>
      <c r="F42" s="16">
        <v>0</v>
      </c>
      <c r="G42" s="16">
        <f t="shared" si="0"/>
        <v>0</v>
      </c>
      <c r="H42" s="16"/>
    </row>
    <row r="43" spans="2:8" x14ac:dyDescent="0.4">
      <c r="B43" s="13"/>
      <c r="C43" s="13"/>
      <c r="D43" s="14" t="s">
        <v>49</v>
      </c>
      <c r="E43" s="15"/>
      <c r="F43" s="16">
        <v>0</v>
      </c>
      <c r="G43" s="16">
        <f t="shared" si="0"/>
        <v>0</v>
      </c>
      <c r="H43" s="16"/>
    </row>
    <row r="44" spans="2:8" x14ac:dyDescent="0.4">
      <c r="B44" s="13"/>
      <c r="C44" s="13"/>
      <c r="D44" s="14" t="s">
        <v>50</v>
      </c>
      <c r="E44" s="15"/>
      <c r="F44" s="16">
        <v>0</v>
      </c>
      <c r="G44" s="16">
        <f t="shared" si="0"/>
        <v>0</v>
      </c>
      <c r="H44" s="16"/>
    </row>
    <row r="45" spans="2:8" x14ac:dyDescent="0.4">
      <c r="B45" s="13"/>
      <c r="C45" s="13"/>
      <c r="D45" s="14" t="s">
        <v>51</v>
      </c>
      <c r="E45" s="15"/>
      <c r="F45" s="16">
        <v>0</v>
      </c>
      <c r="G45" s="16">
        <f t="shared" si="0"/>
        <v>0</v>
      </c>
      <c r="H45" s="16"/>
    </row>
    <row r="46" spans="2:8" x14ac:dyDescent="0.4">
      <c r="B46" s="13"/>
      <c r="C46" s="13"/>
      <c r="D46" s="14" t="s">
        <v>52</v>
      </c>
      <c r="E46" s="15"/>
      <c r="F46" s="16">
        <v>0</v>
      </c>
      <c r="G46" s="16">
        <f t="shared" si="0"/>
        <v>0</v>
      </c>
      <c r="H46" s="16"/>
    </row>
    <row r="47" spans="2:8" x14ac:dyDescent="0.4">
      <c r="B47" s="13"/>
      <c r="C47" s="13"/>
      <c r="D47" s="14" t="s">
        <v>53</v>
      </c>
      <c r="E47" s="15"/>
      <c r="F47" s="16">
        <v>440</v>
      </c>
      <c r="G47" s="16">
        <f t="shared" si="0"/>
        <v>-440</v>
      </c>
      <c r="H47" s="16"/>
    </row>
    <row r="48" spans="2:8" x14ac:dyDescent="0.4">
      <c r="B48" s="13"/>
      <c r="C48" s="13"/>
      <c r="D48" s="14" t="s">
        <v>54</v>
      </c>
      <c r="E48" s="17"/>
      <c r="F48" s="16">
        <v>0</v>
      </c>
      <c r="G48" s="16">
        <f t="shared" si="0"/>
        <v>0</v>
      </c>
      <c r="H48" s="16"/>
    </row>
    <row r="49" spans="2:8" x14ac:dyDescent="0.4">
      <c r="B49" s="13"/>
      <c r="C49" s="18"/>
      <c r="D49" s="19" t="s">
        <v>55</v>
      </c>
      <c r="E49" s="20">
        <f>+E42+E43+E44+E45+E46+E47+E48</f>
        <v>0</v>
      </c>
      <c r="F49" s="21">
        <f>+F42+F43+F44+F45+F46+F47+F48</f>
        <v>440</v>
      </c>
      <c r="G49" s="21">
        <f t="shared" si="0"/>
        <v>-440</v>
      </c>
      <c r="H49" s="21"/>
    </row>
    <row r="50" spans="2:8" x14ac:dyDescent="0.4">
      <c r="B50" s="13"/>
      <c r="C50" s="9" t="s">
        <v>21</v>
      </c>
      <c r="D50" s="14" t="s">
        <v>56</v>
      </c>
      <c r="E50" s="11"/>
      <c r="F50" s="16">
        <v>0</v>
      </c>
      <c r="G50" s="16">
        <f t="shared" si="0"/>
        <v>0</v>
      </c>
      <c r="H50" s="16"/>
    </row>
    <row r="51" spans="2:8" x14ac:dyDescent="0.4">
      <c r="B51" s="13"/>
      <c r="C51" s="13"/>
      <c r="D51" s="14" t="s">
        <v>57</v>
      </c>
      <c r="E51" s="15"/>
      <c r="F51" s="16">
        <v>0</v>
      </c>
      <c r="G51" s="16">
        <f t="shared" si="0"/>
        <v>0</v>
      </c>
      <c r="H51" s="16"/>
    </row>
    <row r="52" spans="2:8" x14ac:dyDescent="0.4">
      <c r="B52" s="13"/>
      <c r="C52" s="13"/>
      <c r="D52" s="14" t="s">
        <v>58</v>
      </c>
      <c r="E52" s="15"/>
      <c r="F52" s="16">
        <v>0</v>
      </c>
      <c r="G52" s="16">
        <f t="shared" si="0"/>
        <v>0</v>
      </c>
      <c r="H52" s="16"/>
    </row>
    <row r="53" spans="2:8" x14ac:dyDescent="0.4">
      <c r="B53" s="13"/>
      <c r="C53" s="13"/>
      <c r="D53" s="14" t="s">
        <v>59</v>
      </c>
      <c r="E53" s="15"/>
      <c r="F53" s="16">
        <v>0</v>
      </c>
      <c r="G53" s="16">
        <f t="shared" si="0"/>
        <v>0</v>
      </c>
      <c r="H53" s="16"/>
    </row>
    <row r="54" spans="2:8" x14ac:dyDescent="0.4">
      <c r="B54" s="13"/>
      <c r="C54" s="13"/>
      <c r="D54" s="14" t="s">
        <v>60</v>
      </c>
      <c r="E54" s="15">
        <v>1400</v>
      </c>
      <c r="F54" s="16">
        <v>12878</v>
      </c>
      <c r="G54" s="16">
        <f t="shared" si="0"/>
        <v>-11478</v>
      </c>
      <c r="H54" s="16"/>
    </row>
    <row r="55" spans="2:8" x14ac:dyDescent="0.4">
      <c r="B55" s="13"/>
      <c r="C55" s="13"/>
      <c r="D55" s="26" t="s">
        <v>61</v>
      </c>
      <c r="E55" s="17">
        <v>610800</v>
      </c>
      <c r="F55" s="27">
        <v>626050</v>
      </c>
      <c r="G55" s="27">
        <f t="shared" si="0"/>
        <v>-15250</v>
      </c>
      <c r="H55" s="27"/>
    </row>
    <row r="56" spans="2:8" x14ac:dyDescent="0.4">
      <c r="B56" s="13"/>
      <c r="C56" s="18"/>
      <c r="D56" s="28" t="s">
        <v>62</v>
      </c>
      <c r="E56" s="20">
        <f>+E50+E51+E52+E53+E54+E55</f>
        <v>612200</v>
      </c>
      <c r="F56" s="29">
        <f>+F50+F51+F52+F53+F54+F55</f>
        <v>638928</v>
      </c>
      <c r="G56" s="29">
        <f t="shared" si="0"/>
        <v>-26728</v>
      </c>
      <c r="H56" s="29"/>
    </row>
    <row r="57" spans="2:8" x14ac:dyDescent="0.4">
      <c r="B57" s="18"/>
      <c r="C57" s="25" t="s">
        <v>63</v>
      </c>
      <c r="D57" s="23"/>
      <c r="E57" s="20">
        <f xml:space="preserve"> +E49 - E56</f>
        <v>-612200</v>
      </c>
      <c r="F57" s="24">
        <f xml:space="preserve"> +F49 - F56</f>
        <v>-638488</v>
      </c>
      <c r="G57" s="24">
        <f t="shared" si="0"/>
        <v>26288</v>
      </c>
      <c r="H57" s="24"/>
    </row>
    <row r="58" spans="2:8" x14ac:dyDescent="0.4">
      <c r="B58" s="30" t="s">
        <v>64</v>
      </c>
      <c r="C58" s="31"/>
      <c r="D58" s="32"/>
      <c r="E58" s="11"/>
      <c r="F58" s="33"/>
      <c r="G58" s="33">
        <f>E58 + E59</f>
        <v>0</v>
      </c>
      <c r="H58" s="33"/>
    </row>
    <row r="59" spans="2:8" x14ac:dyDescent="0.4">
      <c r="B59" s="34"/>
      <c r="C59" s="35"/>
      <c r="D59" s="36"/>
      <c r="E59" s="17"/>
      <c r="F59" s="37"/>
      <c r="G59" s="37"/>
      <c r="H59" s="37"/>
    </row>
    <row r="60" spans="2:8" x14ac:dyDescent="0.4">
      <c r="B60" s="25" t="s">
        <v>65</v>
      </c>
      <c r="C60" s="22"/>
      <c r="D60" s="23"/>
      <c r="E60" s="20">
        <f xml:space="preserve"> +E28 +E41 +E57 - (E58 + E59)</f>
        <v>-9732322</v>
      </c>
      <c r="F60" s="24">
        <f xml:space="preserve"> +F28 +F41 +F57 - (F58 + F59)</f>
        <v>-9828372</v>
      </c>
      <c r="G60" s="24">
        <f t="shared" si="0"/>
        <v>96050</v>
      </c>
      <c r="H60" s="24"/>
    </row>
    <row r="61" spans="2:8" x14ac:dyDescent="0.4">
      <c r="B61" s="25" t="s">
        <v>66</v>
      </c>
      <c r="C61" s="22"/>
      <c r="D61" s="23"/>
      <c r="E61" s="20">
        <v>508272819</v>
      </c>
      <c r="F61" s="24">
        <v>508272819</v>
      </c>
      <c r="G61" s="24">
        <f t="shared" si="0"/>
        <v>0</v>
      </c>
      <c r="H61" s="24"/>
    </row>
    <row r="62" spans="2:8" x14ac:dyDescent="0.4">
      <c r="B62" s="25" t="s">
        <v>67</v>
      </c>
      <c r="C62" s="22"/>
      <c r="D62" s="23"/>
      <c r="E62" s="20">
        <f xml:space="preserve"> +E60 +E61</f>
        <v>498540497</v>
      </c>
      <c r="F62" s="24">
        <f xml:space="preserve"> +F60 +F61</f>
        <v>498444447</v>
      </c>
      <c r="G62" s="24">
        <f t="shared" si="0"/>
        <v>96050</v>
      </c>
      <c r="H62" s="24"/>
    </row>
  </sheetData>
  <mergeCells count="12">
    <mergeCell ref="B29:B41"/>
    <mergeCell ref="C29:C34"/>
    <mergeCell ref="C35:C40"/>
    <mergeCell ref="B42:B57"/>
    <mergeCell ref="C42:C49"/>
    <mergeCell ref="C50:C56"/>
    <mergeCell ref="B3:H3"/>
    <mergeCell ref="B5:H5"/>
    <mergeCell ref="B7:D7"/>
    <mergeCell ref="B8:B28"/>
    <mergeCell ref="C8:C17"/>
    <mergeCell ref="C18:C27"/>
  </mergeCells>
  <phoneticPr fontId="1"/>
  <pageMargins left="0.7" right="0.7" top="0.75" bottom="0.75" header="0.3" footer="0.3"/>
  <pageSetup paperSize="9" fitToHeight="0" orientation="portrait" r:id="rId1"/>
  <headerFooter>
    <oddHeader>&amp;L社会福祉法人うぐいす会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第一号第一様式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carehouse-PC</dc:creator>
  <cp:lastModifiedBy>carehouse-PC</cp:lastModifiedBy>
  <dcterms:created xsi:type="dcterms:W3CDTF">2021-06-24T02:00:11Z</dcterms:created>
  <dcterms:modified xsi:type="dcterms:W3CDTF">2021-06-24T02:00:12Z</dcterms:modified>
</cp:coreProperties>
</file>